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23995D4C-8DC6-41C6-A133-0EC988275124}" xr6:coauthVersionLast="47" xr6:coauthVersionMax="47" xr10:uidLastSave="{00000000-0000-0000-0000-000000000000}"/>
  <bookViews>
    <workbookView xWindow="-108" yWindow="-108" windowWidth="23256" windowHeight="12456" tabRatio="1000" activeTab="5" xr2:uid="{FC727A89-B4F1-4307-A66E-A40EC0A27C26}"/>
  </bookViews>
  <sheets>
    <sheet name="6V_info" sheetId="9" r:id="rId1"/>
    <sheet name="Materiali aula" sheetId="6" r:id="rId2"/>
    <sheet name="Electric lighting" sheetId="4" r:id="rId3"/>
    <sheet name="Clear Sky" sheetId="7" r:id="rId4"/>
    <sheet name="Electric lighting+Clear Sky" sheetId="10" r:id="rId5"/>
    <sheet name="LN+LA_CS" sheetId="12" r:id="rId6"/>
    <sheet name="Overcast Sky" sheetId="8" r:id="rId7"/>
    <sheet name="Electric lighting+Overcast Sky" sheetId="11" r:id="rId8"/>
    <sheet name="LN+LA_OS" sheetId="1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7" i="10" l="1"/>
  <c r="C34" i="13"/>
  <c r="AE88" i="11"/>
  <c r="AD88" i="11"/>
  <c r="AC88" i="11"/>
  <c r="AB88" i="11"/>
  <c r="AA88" i="11"/>
  <c r="Z88" i="11"/>
  <c r="Y88" i="11"/>
  <c r="X88" i="11"/>
  <c r="W88" i="11"/>
  <c r="V88" i="11"/>
  <c r="U88" i="11"/>
  <c r="T88" i="11"/>
  <c r="S88" i="11"/>
  <c r="R88" i="11"/>
  <c r="Q88" i="11"/>
  <c r="P88" i="11"/>
  <c r="O88" i="11"/>
  <c r="N88" i="11"/>
  <c r="M88" i="11"/>
  <c r="L88" i="11"/>
  <c r="K88" i="11"/>
  <c r="J88" i="11"/>
  <c r="I88" i="11"/>
  <c r="H88" i="11"/>
  <c r="G88" i="11"/>
  <c r="F88" i="11"/>
  <c r="E88" i="11"/>
  <c r="D88" i="11"/>
  <c r="C88" i="11"/>
  <c r="B88" i="11"/>
  <c r="AE87" i="11"/>
  <c r="AD87" i="11"/>
  <c r="AC87" i="11"/>
  <c r="AB87" i="11"/>
  <c r="AA87" i="11"/>
  <c r="Z87" i="11"/>
  <c r="Y87" i="11"/>
  <c r="X87" i="11"/>
  <c r="W87" i="11"/>
  <c r="V87" i="11"/>
  <c r="U87" i="11"/>
  <c r="T87" i="11"/>
  <c r="S87" i="11"/>
  <c r="R87" i="11"/>
  <c r="Q87" i="11"/>
  <c r="P87" i="11"/>
  <c r="O87" i="11"/>
  <c r="N87" i="11"/>
  <c r="M87" i="11"/>
  <c r="L87" i="11"/>
  <c r="K87" i="11"/>
  <c r="J87" i="11"/>
  <c r="I87" i="11"/>
  <c r="H87" i="11"/>
  <c r="G87" i="11"/>
  <c r="F87" i="11"/>
  <c r="E87" i="11"/>
  <c r="D87" i="11"/>
  <c r="C87" i="11"/>
  <c r="B87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B43" i="11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T4" i="13"/>
  <c r="U3" i="13" s="1"/>
  <c r="C63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34" i="12"/>
  <c r="C87" i="10"/>
  <c r="D87" i="10"/>
  <c r="E87" i="10"/>
  <c r="F87" i="10"/>
  <c r="G87" i="10"/>
  <c r="H87" i="10"/>
  <c r="I87" i="10"/>
  <c r="J87" i="10"/>
  <c r="L87" i="10"/>
  <c r="M87" i="10"/>
  <c r="N87" i="10"/>
  <c r="O87" i="10"/>
  <c r="P87" i="10"/>
  <c r="Q87" i="10"/>
  <c r="R87" i="10"/>
  <c r="S87" i="10"/>
  <c r="T87" i="10"/>
  <c r="U87" i="10"/>
  <c r="V87" i="10"/>
  <c r="W87" i="10"/>
  <c r="X87" i="10"/>
  <c r="Y87" i="10"/>
  <c r="Z87" i="10"/>
  <c r="AA87" i="10"/>
  <c r="AB87" i="10"/>
  <c r="AC87" i="10"/>
  <c r="AD87" i="10"/>
  <c r="AE87" i="10"/>
  <c r="C88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R88" i="10"/>
  <c r="S88" i="10"/>
  <c r="T88" i="10"/>
  <c r="U88" i="10"/>
  <c r="V88" i="10"/>
  <c r="W88" i="10"/>
  <c r="X88" i="10"/>
  <c r="Y88" i="10"/>
  <c r="Z88" i="10"/>
  <c r="AA88" i="10"/>
  <c r="AB88" i="10"/>
  <c r="AC88" i="10"/>
  <c r="AD88" i="10"/>
  <c r="AE88" i="10"/>
  <c r="B88" i="10"/>
  <c r="B87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B43" i="10"/>
  <c r="T4" i="12"/>
  <c r="U3" i="12" s="1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B43" i="8"/>
  <c r="E86" i="4"/>
  <c r="F86" i="4"/>
  <c r="D86" i="4"/>
  <c r="AB48" i="11"/>
  <c r="AB49" i="11"/>
  <c r="AB50" i="11"/>
  <c r="AB51" i="11"/>
  <c r="AB52" i="11"/>
  <c r="AB53" i="11"/>
  <c r="AB54" i="11"/>
  <c r="AB55" i="11"/>
  <c r="AB56" i="11"/>
  <c r="AB57" i="11"/>
  <c r="AB58" i="11"/>
  <c r="AB59" i="11"/>
  <c r="AB60" i="11"/>
  <c r="AB61" i="11"/>
  <c r="AB62" i="11"/>
  <c r="AB63" i="11"/>
  <c r="AB64" i="11"/>
  <c r="AB65" i="11"/>
  <c r="AB66" i="11"/>
  <c r="AB67" i="11"/>
  <c r="AB68" i="11"/>
  <c r="AB69" i="11"/>
  <c r="AB70" i="11"/>
  <c r="AB71" i="11"/>
  <c r="AB72" i="11"/>
  <c r="AB73" i="11"/>
  <c r="AB74" i="11"/>
  <c r="AB75" i="11"/>
  <c r="AB76" i="11"/>
  <c r="AB77" i="11"/>
  <c r="AB78" i="11"/>
  <c r="AB79" i="11"/>
  <c r="AB80" i="11"/>
  <c r="AB81" i="11"/>
  <c r="AB82" i="11"/>
  <c r="AB83" i="11"/>
  <c r="AB84" i="11"/>
  <c r="AB85" i="11"/>
  <c r="AB86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Y63" i="11"/>
  <c r="Y64" i="11"/>
  <c r="Y65" i="11"/>
  <c r="Y66" i="11"/>
  <c r="Y67" i="11"/>
  <c r="Y68" i="11"/>
  <c r="Y69" i="11"/>
  <c r="Y70" i="11"/>
  <c r="Y71" i="11"/>
  <c r="Y72" i="11"/>
  <c r="Y73" i="11"/>
  <c r="Y74" i="11"/>
  <c r="Y75" i="11"/>
  <c r="Y76" i="11"/>
  <c r="Y77" i="11"/>
  <c r="Y78" i="11"/>
  <c r="Y79" i="11"/>
  <c r="Y80" i="11"/>
  <c r="Y81" i="11"/>
  <c r="Y82" i="11"/>
  <c r="Y83" i="11"/>
  <c r="Y84" i="11"/>
  <c r="Y85" i="11"/>
  <c r="Y86" i="11"/>
  <c r="AB5" i="11"/>
  <c r="AB6" i="11"/>
  <c r="AB7" i="11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37" i="11"/>
  <c r="AB38" i="11"/>
  <c r="AB39" i="11"/>
  <c r="AB40" i="11"/>
  <c r="AB41" i="11"/>
  <c r="Y5" i="11"/>
  <c r="Y6" i="11"/>
  <c r="Y7" i="11"/>
  <c r="Y8" i="11"/>
  <c r="Y9" i="11"/>
  <c r="Y1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AB47" i="11"/>
  <c r="Y47" i="11"/>
  <c r="AB4" i="11"/>
  <c r="AB3" i="11"/>
  <c r="AB42" i="11"/>
  <c r="Y42" i="11"/>
  <c r="Y4" i="11"/>
  <c r="Y3" i="11"/>
  <c r="X47" i="11"/>
  <c r="Z47" i="11"/>
  <c r="AA47" i="11"/>
  <c r="AC47" i="11"/>
  <c r="AD47" i="11"/>
  <c r="X48" i="11"/>
  <c r="Z48" i="11"/>
  <c r="AA48" i="11"/>
  <c r="AC48" i="11"/>
  <c r="AD48" i="11"/>
  <c r="X49" i="11"/>
  <c r="Z49" i="11"/>
  <c r="AA49" i="11"/>
  <c r="AC49" i="11"/>
  <c r="AD49" i="11"/>
  <c r="X50" i="11"/>
  <c r="Z50" i="11"/>
  <c r="AA50" i="11"/>
  <c r="AC50" i="11"/>
  <c r="AD50" i="11"/>
  <c r="X51" i="11"/>
  <c r="Z51" i="11"/>
  <c r="AA51" i="11"/>
  <c r="AC51" i="11"/>
  <c r="AD51" i="11"/>
  <c r="X52" i="11"/>
  <c r="Z52" i="11"/>
  <c r="AA52" i="11"/>
  <c r="AC52" i="11"/>
  <c r="AD52" i="11"/>
  <c r="X53" i="11"/>
  <c r="Z53" i="11"/>
  <c r="AA53" i="11"/>
  <c r="AC53" i="11"/>
  <c r="AD53" i="11"/>
  <c r="X54" i="11"/>
  <c r="Z54" i="11"/>
  <c r="AA54" i="11"/>
  <c r="AC54" i="11"/>
  <c r="AD54" i="11"/>
  <c r="X55" i="11"/>
  <c r="Z55" i="11"/>
  <c r="AA55" i="11"/>
  <c r="AC55" i="11"/>
  <c r="AD55" i="11"/>
  <c r="X56" i="11"/>
  <c r="Z56" i="11"/>
  <c r="AA56" i="11"/>
  <c r="AC56" i="11"/>
  <c r="AD56" i="11"/>
  <c r="X57" i="11"/>
  <c r="Z57" i="11"/>
  <c r="AA57" i="11"/>
  <c r="AC57" i="11"/>
  <c r="AD57" i="11"/>
  <c r="X58" i="11"/>
  <c r="Z58" i="11"/>
  <c r="AA58" i="11"/>
  <c r="AC58" i="11"/>
  <c r="AD58" i="11"/>
  <c r="X59" i="11"/>
  <c r="Z59" i="11"/>
  <c r="AA59" i="11"/>
  <c r="AC59" i="11"/>
  <c r="AD59" i="11"/>
  <c r="X60" i="11"/>
  <c r="Z60" i="11"/>
  <c r="AA60" i="11"/>
  <c r="AC60" i="11"/>
  <c r="AD60" i="11"/>
  <c r="X61" i="11"/>
  <c r="Z61" i="11"/>
  <c r="AA61" i="11"/>
  <c r="AC61" i="11"/>
  <c r="AD61" i="11"/>
  <c r="X62" i="11"/>
  <c r="Z62" i="11"/>
  <c r="AA62" i="11"/>
  <c r="AC62" i="11"/>
  <c r="AD62" i="11"/>
  <c r="X63" i="11"/>
  <c r="Z63" i="11"/>
  <c r="AA63" i="11"/>
  <c r="AC63" i="11"/>
  <c r="AD63" i="11"/>
  <c r="X64" i="11"/>
  <c r="Z64" i="11"/>
  <c r="AA64" i="11"/>
  <c r="AC64" i="11"/>
  <c r="AD64" i="11"/>
  <c r="X65" i="11"/>
  <c r="Z65" i="11"/>
  <c r="AA65" i="11"/>
  <c r="AC65" i="11"/>
  <c r="AD65" i="11"/>
  <c r="X66" i="11"/>
  <c r="Z66" i="11"/>
  <c r="AA66" i="11"/>
  <c r="AC66" i="11"/>
  <c r="AD66" i="11"/>
  <c r="X67" i="11"/>
  <c r="Z67" i="11"/>
  <c r="AA67" i="11"/>
  <c r="AC67" i="11"/>
  <c r="AD67" i="11"/>
  <c r="X68" i="11"/>
  <c r="Z68" i="11"/>
  <c r="AA68" i="11"/>
  <c r="AC68" i="11"/>
  <c r="AD68" i="11"/>
  <c r="X69" i="11"/>
  <c r="Z69" i="11"/>
  <c r="AA69" i="11"/>
  <c r="AC69" i="11"/>
  <c r="AD69" i="11"/>
  <c r="X70" i="11"/>
  <c r="Z70" i="11"/>
  <c r="AA70" i="11"/>
  <c r="AC70" i="11"/>
  <c r="AD70" i="11"/>
  <c r="X71" i="11"/>
  <c r="Z71" i="11"/>
  <c r="AA71" i="11"/>
  <c r="AC71" i="11"/>
  <c r="AD71" i="11"/>
  <c r="X72" i="11"/>
  <c r="Z72" i="11"/>
  <c r="AA72" i="11"/>
  <c r="AC72" i="11"/>
  <c r="AD72" i="11"/>
  <c r="X73" i="11"/>
  <c r="Z73" i="11"/>
  <c r="AA73" i="11"/>
  <c r="AC73" i="11"/>
  <c r="AD73" i="11"/>
  <c r="X74" i="11"/>
  <c r="Z74" i="11"/>
  <c r="AA74" i="11"/>
  <c r="AC74" i="11"/>
  <c r="AD74" i="11"/>
  <c r="X75" i="11"/>
  <c r="Z75" i="11"/>
  <c r="AA75" i="11"/>
  <c r="AC75" i="11"/>
  <c r="AD75" i="11"/>
  <c r="X76" i="11"/>
  <c r="Z76" i="11"/>
  <c r="AA76" i="11"/>
  <c r="AC76" i="11"/>
  <c r="AD76" i="11"/>
  <c r="X77" i="11"/>
  <c r="Z77" i="11"/>
  <c r="AA77" i="11"/>
  <c r="AC77" i="11"/>
  <c r="AD77" i="11"/>
  <c r="X78" i="11"/>
  <c r="Z78" i="11"/>
  <c r="AA78" i="11"/>
  <c r="AC78" i="11"/>
  <c r="AD78" i="11"/>
  <c r="X79" i="11"/>
  <c r="Z79" i="11"/>
  <c r="AA79" i="11"/>
  <c r="AC79" i="11"/>
  <c r="AD79" i="11"/>
  <c r="X80" i="11"/>
  <c r="Z80" i="11"/>
  <c r="AA80" i="11"/>
  <c r="AC80" i="11"/>
  <c r="AD80" i="11"/>
  <c r="X81" i="11"/>
  <c r="Z81" i="11"/>
  <c r="AA81" i="11"/>
  <c r="AC81" i="11"/>
  <c r="AD81" i="11"/>
  <c r="X82" i="11"/>
  <c r="Z82" i="11"/>
  <c r="AA82" i="11"/>
  <c r="AC82" i="11"/>
  <c r="AD82" i="11"/>
  <c r="X83" i="11"/>
  <c r="Z83" i="11"/>
  <c r="AA83" i="11"/>
  <c r="AC83" i="11"/>
  <c r="AD83" i="11"/>
  <c r="X84" i="11"/>
  <c r="Z84" i="11"/>
  <c r="AA84" i="11"/>
  <c r="AC84" i="11"/>
  <c r="AD84" i="11"/>
  <c r="X85" i="11"/>
  <c r="Z85" i="11"/>
  <c r="AA85" i="11"/>
  <c r="AC85" i="11"/>
  <c r="AD85" i="11"/>
  <c r="X86" i="11"/>
  <c r="Z86" i="11"/>
  <c r="AA86" i="11"/>
  <c r="AC86" i="11"/>
  <c r="AD8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Q75" i="11"/>
  <c r="Q76" i="11"/>
  <c r="Q77" i="11"/>
  <c r="Q78" i="11"/>
  <c r="Q79" i="11"/>
  <c r="Q80" i="11"/>
  <c r="Q81" i="11"/>
  <c r="Q82" i="11"/>
  <c r="Q83" i="11"/>
  <c r="Q84" i="11"/>
  <c r="Q85" i="11"/>
  <c r="Q86" i="11"/>
  <c r="X3" i="11"/>
  <c r="Z3" i="11"/>
  <c r="AA3" i="11"/>
  <c r="AC3" i="11"/>
  <c r="AD3" i="11"/>
  <c r="X4" i="11"/>
  <c r="Z4" i="11"/>
  <c r="AA4" i="11"/>
  <c r="AC4" i="11"/>
  <c r="AD4" i="11"/>
  <c r="X5" i="11"/>
  <c r="Z5" i="11"/>
  <c r="AA5" i="11"/>
  <c r="AC5" i="11"/>
  <c r="AD5" i="11"/>
  <c r="X6" i="11"/>
  <c r="Z6" i="11"/>
  <c r="AA6" i="11"/>
  <c r="AC6" i="11"/>
  <c r="AD6" i="11"/>
  <c r="X7" i="11"/>
  <c r="Z7" i="11"/>
  <c r="AA7" i="11"/>
  <c r="AC7" i="11"/>
  <c r="AD7" i="11"/>
  <c r="X8" i="11"/>
  <c r="Z8" i="11"/>
  <c r="AA8" i="11"/>
  <c r="AC8" i="11"/>
  <c r="AD8" i="11"/>
  <c r="X9" i="11"/>
  <c r="Z9" i="11"/>
  <c r="AA9" i="11"/>
  <c r="AC9" i="11"/>
  <c r="AD9" i="11"/>
  <c r="X10" i="11"/>
  <c r="Z10" i="11"/>
  <c r="AA10" i="11"/>
  <c r="AC10" i="11"/>
  <c r="AD10" i="11"/>
  <c r="X11" i="11"/>
  <c r="Z11" i="11"/>
  <c r="AA11" i="11"/>
  <c r="AC11" i="11"/>
  <c r="AD11" i="11"/>
  <c r="X12" i="11"/>
  <c r="Z12" i="11"/>
  <c r="AA12" i="11"/>
  <c r="AC12" i="11"/>
  <c r="AD12" i="11"/>
  <c r="X13" i="11"/>
  <c r="Z13" i="11"/>
  <c r="AA13" i="11"/>
  <c r="AC13" i="11"/>
  <c r="AD13" i="11"/>
  <c r="X14" i="11"/>
  <c r="Z14" i="11"/>
  <c r="AA14" i="11"/>
  <c r="AC14" i="11"/>
  <c r="AD14" i="11"/>
  <c r="X15" i="11"/>
  <c r="Z15" i="11"/>
  <c r="AA15" i="11"/>
  <c r="AC15" i="11"/>
  <c r="AD15" i="11"/>
  <c r="X16" i="11"/>
  <c r="Z16" i="11"/>
  <c r="AA16" i="11"/>
  <c r="AC16" i="11"/>
  <c r="AD16" i="11"/>
  <c r="X17" i="11"/>
  <c r="Z17" i="11"/>
  <c r="AA17" i="11"/>
  <c r="AC17" i="11"/>
  <c r="AD17" i="11"/>
  <c r="X18" i="11"/>
  <c r="Z18" i="11"/>
  <c r="AA18" i="11"/>
  <c r="AC18" i="11"/>
  <c r="AD18" i="11"/>
  <c r="X19" i="11"/>
  <c r="Z19" i="11"/>
  <c r="AA19" i="11"/>
  <c r="AC19" i="11"/>
  <c r="AD19" i="11"/>
  <c r="X20" i="11"/>
  <c r="Z20" i="11"/>
  <c r="AA20" i="11"/>
  <c r="AC20" i="11"/>
  <c r="AD20" i="11"/>
  <c r="X21" i="11"/>
  <c r="Z21" i="11"/>
  <c r="AA21" i="11"/>
  <c r="AC21" i="11"/>
  <c r="AD21" i="11"/>
  <c r="X22" i="11"/>
  <c r="Z22" i="11"/>
  <c r="AA22" i="11"/>
  <c r="AC22" i="11"/>
  <c r="AD22" i="11"/>
  <c r="X23" i="11"/>
  <c r="Z23" i="11"/>
  <c r="AA23" i="11"/>
  <c r="AC23" i="11"/>
  <c r="AD23" i="11"/>
  <c r="X24" i="11"/>
  <c r="Z24" i="11"/>
  <c r="AA24" i="11"/>
  <c r="AC24" i="11"/>
  <c r="AD24" i="11"/>
  <c r="X25" i="11"/>
  <c r="Z25" i="11"/>
  <c r="AA25" i="11"/>
  <c r="AC25" i="11"/>
  <c r="AD25" i="11"/>
  <c r="X26" i="11"/>
  <c r="Z26" i="11"/>
  <c r="AA26" i="11"/>
  <c r="AC26" i="11"/>
  <c r="AD26" i="11"/>
  <c r="X27" i="11"/>
  <c r="Z27" i="11"/>
  <c r="AA27" i="11"/>
  <c r="AC27" i="11"/>
  <c r="AD27" i="11"/>
  <c r="X28" i="11"/>
  <c r="Z28" i="11"/>
  <c r="AA28" i="11"/>
  <c r="AC28" i="11"/>
  <c r="AD28" i="11"/>
  <c r="X29" i="11"/>
  <c r="Z29" i="11"/>
  <c r="AA29" i="11"/>
  <c r="AC29" i="11"/>
  <c r="AD29" i="11"/>
  <c r="X30" i="11"/>
  <c r="Z30" i="11"/>
  <c r="AA30" i="11"/>
  <c r="AC30" i="11"/>
  <c r="AD30" i="11"/>
  <c r="X31" i="11"/>
  <c r="Z31" i="11"/>
  <c r="AA31" i="11"/>
  <c r="AC31" i="11"/>
  <c r="AD31" i="11"/>
  <c r="X32" i="11"/>
  <c r="Z32" i="11"/>
  <c r="AA32" i="11"/>
  <c r="AC32" i="11"/>
  <c r="AD32" i="11"/>
  <c r="X33" i="11"/>
  <c r="Z33" i="11"/>
  <c r="AA33" i="11"/>
  <c r="AC33" i="11"/>
  <c r="AD33" i="11"/>
  <c r="X34" i="11"/>
  <c r="Z34" i="11"/>
  <c r="AA34" i="11"/>
  <c r="AC34" i="11"/>
  <c r="AD34" i="11"/>
  <c r="X35" i="11"/>
  <c r="Z35" i="11"/>
  <c r="AA35" i="11"/>
  <c r="AC35" i="11"/>
  <c r="AD35" i="11"/>
  <c r="X36" i="11"/>
  <c r="Z36" i="11"/>
  <c r="AA36" i="11"/>
  <c r="AC36" i="11"/>
  <c r="AD36" i="11"/>
  <c r="X37" i="11"/>
  <c r="Z37" i="11"/>
  <c r="AA37" i="11"/>
  <c r="AC37" i="11"/>
  <c r="AD37" i="11"/>
  <c r="X38" i="11"/>
  <c r="Z38" i="11"/>
  <c r="AA38" i="11"/>
  <c r="AC38" i="11"/>
  <c r="AD38" i="11"/>
  <c r="X39" i="11"/>
  <c r="Z39" i="11"/>
  <c r="AA39" i="11"/>
  <c r="AC39" i="11"/>
  <c r="AD39" i="11"/>
  <c r="X40" i="11"/>
  <c r="Z40" i="11"/>
  <c r="AA40" i="11"/>
  <c r="AC40" i="11"/>
  <c r="AD40" i="11"/>
  <c r="X41" i="11"/>
  <c r="Z41" i="11"/>
  <c r="AA41" i="11"/>
  <c r="AC41" i="11"/>
  <c r="AD41" i="11"/>
  <c r="X42" i="11"/>
  <c r="Z42" i="11"/>
  <c r="AA42" i="11"/>
  <c r="AC42" i="11"/>
  <c r="AD42" i="11"/>
  <c r="Q3" i="11"/>
  <c r="Q4" i="11"/>
  <c r="Q5" i="11"/>
  <c r="Q6" i="11"/>
  <c r="Q7" i="11"/>
  <c r="Q8" i="11"/>
  <c r="Q9" i="11"/>
  <c r="Q10" i="11"/>
  <c r="Q11" i="11"/>
  <c r="Q12" i="11"/>
  <c r="Q13" i="11"/>
  <c r="Q14" i="11"/>
  <c r="Q15" i="11"/>
  <c r="Q16" i="11"/>
  <c r="Q17" i="11"/>
  <c r="Q18" i="11"/>
  <c r="Q19" i="11"/>
  <c r="Q20" i="11"/>
  <c r="Q21" i="11"/>
  <c r="Q22" i="11"/>
  <c r="Q23" i="11"/>
  <c r="Q24" i="11"/>
  <c r="Q25" i="11"/>
  <c r="Q26" i="11"/>
  <c r="Q27" i="11"/>
  <c r="Q28" i="11"/>
  <c r="Q29" i="11"/>
  <c r="Q30" i="11"/>
  <c r="Q31" i="11"/>
  <c r="Q32" i="11"/>
  <c r="Q33" i="11"/>
  <c r="Q34" i="11"/>
  <c r="Q35" i="11"/>
  <c r="Q36" i="11"/>
  <c r="Q37" i="11"/>
  <c r="Q38" i="11"/>
  <c r="Q39" i="11"/>
  <c r="Q40" i="11"/>
  <c r="Q41" i="11"/>
  <c r="Q42" i="11"/>
  <c r="AA47" i="10"/>
  <c r="AB47" i="10"/>
  <c r="AC47" i="10"/>
  <c r="AD47" i="10"/>
  <c r="AE47" i="10"/>
  <c r="AA48" i="10"/>
  <c r="AB48" i="10"/>
  <c r="AC48" i="10"/>
  <c r="AD48" i="10"/>
  <c r="AE48" i="10"/>
  <c r="AA49" i="10"/>
  <c r="AB49" i="10"/>
  <c r="AC49" i="10"/>
  <c r="AD49" i="10"/>
  <c r="AE49" i="10"/>
  <c r="AA50" i="10"/>
  <c r="AB50" i="10"/>
  <c r="AC50" i="10"/>
  <c r="AD50" i="10"/>
  <c r="AE50" i="10"/>
  <c r="AA51" i="10"/>
  <c r="AB51" i="10"/>
  <c r="AC51" i="10"/>
  <c r="AD51" i="10"/>
  <c r="AE51" i="10"/>
  <c r="AA52" i="10"/>
  <c r="AB52" i="10"/>
  <c r="AC52" i="10"/>
  <c r="AD52" i="10"/>
  <c r="AE52" i="10"/>
  <c r="AA53" i="10"/>
  <c r="AB53" i="10"/>
  <c r="AC53" i="10"/>
  <c r="AD53" i="10"/>
  <c r="AE53" i="10"/>
  <c r="AA54" i="10"/>
  <c r="AB54" i="10"/>
  <c r="AC54" i="10"/>
  <c r="AD54" i="10"/>
  <c r="AE54" i="10"/>
  <c r="AA55" i="10"/>
  <c r="AB55" i="10"/>
  <c r="AC55" i="10"/>
  <c r="AD55" i="10"/>
  <c r="AE55" i="10"/>
  <c r="AA56" i="10"/>
  <c r="AB56" i="10"/>
  <c r="AC56" i="10"/>
  <c r="AD56" i="10"/>
  <c r="AE56" i="10"/>
  <c r="AA57" i="10"/>
  <c r="AB57" i="10"/>
  <c r="AC57" i="10"/>
  <c r="AD57" i="10"/>
  <c r="AE57" i="10"/>
  <c r="AA58" i="10"/>
  <c r="AB58" i="10"/>
  <c r="AC58" i="10"/>
  <c r="AD58" i="10"/>
  <c r="AE58" i="10"/>
  <c r="AA59" i="10"/>
  <c r="AB59" i="10"/>
  <c r="AC59" i="10"/>
  <c r="AD59" i="10"/>
  <c r="AE59" i="10"/>
  <c r="AA60" i="10"/>
  <c r="AB60" i="10"/>
  <c r="AC60" i="10"/>
  <c r="AD60" i="10"/>
  <c r="AE60" i="10"/>
  <c r="AA61" i="10"/>
  <c r="AB61" i="10"/>
  <c r="AC61" i="10"/>
  <c r="AD61" i="10"/>
  <c r="AE61" i="10"/>
  <c r="AA62" i="10"/>
  <c r="AB62" i="10"/>
  <c r="AC62" i="10"/>
  <c r="AD62" i="10"/>
  <c r="AE62" i="10"/>
  <c r="AA63" i="10"/>
  <c r="AB63" i="10"/>
  <c r="AC63" i="10"/>
  <c r="AD63" i="10"/>
  <c r="AE63" i="10"/>
  <c r="AA64" i="10"/>
  <c r="AB64" i="10"/>
  <c r="AC64" i="10"/>
  <c r="AD64" i="10"/>
  <c r="AE64" i="10"/>
  <c r="AA65" i="10"/>
  <c r="AB65" i="10"/>
  <c r="AC65" i="10"/>
  <c r="AD65" i="10"/>
  <c r="AE65" i="10"/>
  <c r="AA66" i="10"/>
  <c r="AB66" i="10"/>
  <c r="AC66" i="10"/>
  <c r="AD66" i="10"/>
  <c r="AE66" i="10"/>
  <c r="AA67" i="10"/>
  <c r="AB67" i="10"/>
  <c r="AC67" i="10"/>
  <c r="AD67" i="10"/>
  <c r="AE67" i="10"/>
  <c r="AA68" i="10"/>
  <c r="AB68" i="10"/>
  <c r="AC68" i="10"/>
  <c r="AD68" i="10"/>
  <c r="AE68" i="10"/>
  <c r="AA69" i="10"/>
  <c r="AB69" i="10"/>
  <c r="AC69" i="10"/>
  <c r="AD69" i="10"/>
  <c r="AE69" i="10"/>
  <c r="AA70" i="10"/>
  <c r="AB70" i="10"/>
  <c r="AC70" i="10"/>
  <c r="AD70" i="10"/>
  <c r="AE70" i="10"/>
  <c r="AA71" i="10"/>
  <c r="AB71" i="10"/>
  <c r="AC71" i="10"/>
  <c r="AD71" i="10"/>
  <c r="AE71" i="10"/>
  <c r="AA72" i="10"/>
  <c r="AB72" i="10"/>
  <c r="AC72" i="10"/>
  <c r="AD72" i="10"/>
  <c r="AE72" i="10"/>
  <c r="AA73" i="10"/>
  <c r="AB73" i="10"/>
  <c r="AC73" i="10"/>
  <c r="AD73" i="10"/>
  <c r="AE73" i="10"/>
  <c r="AA74" i="10"/>
  <c r="AB74" i="10"/>
  <c r="AC74" i="10"/>
  <c r="AD74" i="10"/>
  <c r="AE74" i="10"/>
  <c r="AA75" i="10"/>
  <c r="AB75" i="10"/>
  <c r="AC75" i="10"/>
  <c r="AD75" i="10"/>
  <c r="AE75" i="10"/>
  <c r="AA76" i="10"/>
  <c r="AB76" i="10"/>
  <c r="AC76" i="10"/>
  <c r="AD76" i="10"/>
  <c r="AE76" i="10"/>
  <c r="AA77" i="10"/>
  <c r="AB77" i="10"/>
  <c r="AC77" i="10"/>
  <c r="AD77" i="10"/>
  <c r="AE77" i="10"/>
  <c r="AA78" i="10"/>
  <c r="AB78" i="10"/>
  <c r="AC78" i="10"/>
  <c r="AD78" i="10"/>
  <c r="AE78" i="10"/>
  <c r="AA79" i="10"/>
  <c r="AB79" i="10"/>
  <c r="AC79" i="10"/>
  <c r="AD79" i="10"/>
  <c r="AE79" i="10"/>
  <c r="AA80" i="10"/>
  <c r="AB80" i="10"/>
  <c r="AC80" i="10"/>
  <c r="AD80" i="10"/>
  <c r="AE80" i="10"/>
  <c r="AA81" i="10"/>
  <c r="AB81" i="10"/>
  <c r="AC81" i="10"/>
  <c r="AD81" i="10"/>
  <c r="AE81" i="10"/>
  <c r="AA82" i="10"/>
  <c r="AB82" i="10"/>
  <c r="AC82" i="10"/>
  <c r="AD82" i="10"/>
  <c r="AE82" i="10"/>
  <c r="AA83" i="10"/>
  <c r="AB83" i="10"/>
  <c r="AC83" i="10"/>
  <c r="AD83" i="10"/>
  <c r="AE83" i="10"/>
  <c r="AA84" i="10"/>
  <c r="AB84" i="10"/>
  <c r="AC84" i="10"/>
  <c r="AD84" i="10"/>
  <c r="AE84" i="10"/>
  <c r="AA85" i="10"/>
  <c r="AB85" i="10"/>
  <c r="AC85" i="10"/>
  <c r="AD85" i="10"/>
  <c r="AE85" i="10"/>
  <c r="AA86" i="10"/>
  <c r="AB86" i="10"/>
  <c r="AC86" i="10"/>
  <c r="AD86" i="10"/>
  <c r="AE86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48" i="10"/>
  <c r="O47" i="10"/>
  <c r="AA5" i="10"/>
  <c r="AB5" i="10"/>
  <c r="AC5" i="10"/>
  <c r="AD5" i="10"/>
  <c r="AE5" i="10"/>
  <c r="AA6" i="10"/>
  <c r="AB6" i="10"/>
  <c r="AC6" i="10"/>
  <c r="AD6" i="10"/>
  <c r="AE6" i="10"/>
  <c r="AA7" i="10"/>
  <c r="AB7" i="10"/>
  <c r="AC7" i="10"/>
  <c r="AD7" i="10"/>
  <c r="AE7" i="10"/>
  <c r="AA8" i="10"/>
  <c r="AB8" i="10"/>
  <c r="AC8" i="10"/>
  <c r="AD8" i="10"/>
  <c r="AE8" i="10"/>
  <c r="AA9" i="10"/>
  <c r="AB9" i="10"/>
  <c r="AC9" i="10"/>
  <c r="AD9" i="10"/>
  <c r="AE9" i="10"/>
  <c r="AA10" i="10"/>
  <c r="AB10" i="10"/>
  <c r="AC10" i="10"/>
  <c r="AD10" i="10"/>
  <c r="AE10" i="10"/>
  <c r="AA11" i="10"/>
  <c r="AB11" i="10"/>
  <c r="AC11" i="10"/>
  <c r="AD11" i="10"/>
  <c r="AE11" i="10"/>
  <c r="AA12" i="10"/>
  <c r="AB12" i="10"/>
  <c r="AC12" i="10"/>
  <c r="AD12" i="10"/>
  <c r="AE12" i="10"/>
  <c r="AA13" i="10"/>
  <c r="AB13" i="10"/>
  <c r="AC13" i="10"/>
  <c r="AD13" i="10"/>
  <c r="AE13" i="10"/>
  <c r="AA14" i="10"/>
  <c r="AB14" i="10"/>
  <c r="AC14" i="10"/>
  <c r="AD14" i="10"/>
  <c r="AE14" i="10"/>
  <c r="AA15" i="10"/>
  <c r="AB15" i="10"/>
  <c r="AC15" i="10"/>
  <c r="AD15" i="10"/>
  <c r="AE15" i="10"/>
  <c r="AA16" i="10"/>
  <c r="AB16" i="10"/>
  <c r="AC16" i="10"/>
  <c r="AD16" i="10"/>
  <c r="AE16" i="10"/>
  <c r="AA17" i="10"/>
  <c r="AB17" i="10"/>
  <c r="AC17" i="10"/>
  <c r="AD17" i="10"/>
  <c r="AE17" i="10"/>
  <c r="AA18" i="10"/>
  <c r="AB18" i="10"/>
  <c r="AC18" i="10"/>
  <c r="AD18" i="10"/>
  <c r="AE18" i="10"/>
  <c r="AA19" i="10"/>
  <c r="AB19" i="10"/>
  <c r="AC19" i="10"/>
  <c r="AD19" i="10"/>
  <c r="AE19" i="10"/>
  <c r="AA20" i="10"/>
  <c r="AB20" i="10"/>
  <c r="AC20" i="10"/>
  <c r="AD20" i="10"/>
  <c r="AE20" i="10"/>
  <c r="AA21" i="10"/>
  <c r="AB21" i="10"/>
  <c r="AC21" i="10"/>
  <c r="AD21" i="10"/>
  <c r="AE21" i="10"/>
  <c r="AA22" i="10"/>
  <c r="AB22" i="10"/>
  <c r="AC22" i="10"/>
  <c r="AD22" i="10"/>
  <c r="AE22" i="10"/>
  <c r="AA23" i="10"/>
  <c r="AB23" i="10"/>
  <c r="AC23" i="10"/>
  <c r="AD23" i="10"/>
  <c r="AE23" i="10"/>
  <c r="AA24" i="10"/>
  <c r="AB24" i="10"/>
  <c r="AC24" i="10"/>
  <c r="AD24" i="10"/>
  <c r="AE24" i="10"/>
  <c r="AA25" i="10"/>
  <c r="AB25" i="10"/>
  <c r="AC25" i="10"/>
  <c r="AD25" i="10"/>
  <c r="AE25" i="10"/>
  <c r="AA26" i="10"/>
  <c r="AB26" i="10"/>
  <c r="AC26" i="10"/>
  <c r="AD26" i="10"/>
  <c r="AE26" i="10"/>
  <c r="AA27" i="10"/>
  <c r="AB27" i="10"/>
  <c r="AC27" i="10"/>
  <c r="AD27" i="10"/>
  <c r="AE27" i="10"/>
  <c r="AA28" i="10"/>
  <c r="AB28" i="10"/>
  <c r="AC28" i="10"/>
  <c r="AD28" i="10"/>
  <c r="AE28" i="10"/>
  <c r="AA29" i="10"/>
  <c r="AB29" i="10"/>
  <c r="AC29" i="10"/>
  <c r="AD29" i="10"/>
  <c r="AE29" i="10"/>
  <c r="AA30" i="10"/>
  <c r="AB30" i="10"/>
  <c r="AC30" i="10"/>
  <c r="AD30" i="10"/>
  <c r="AE30" i="10"/>
  <c r="AA31" i="10"/>
  <c r="AB31" i="10"/>
  <c r="AC31" i="10"/>
  <c r="AD31" i="10"/>
  <c r="AE31" i="10"/>
  <c r="AA32" i="10"/>
  <c r="AB32" i="10"/>
  <c r="AC32" i="10"/>
  <c r="AD32" i="10"/>
  <c r="AE32" i="10"/>
  <c r="AA33" i="10"/>
  <c r="AB33" i="10"/>
  <c r="AC33" i="10"/>
  <c r="AD33" i="10"/>
  <c r="AE33" i="10"/>
  <c r="AA34" i="10"/>
  <c r="AB34" i="10"/>
  <c r="AC34" i="10"/>
  <c r="AD34" i="10"/>
  <c r="AE34" i="10"/>
  <c r="AA35" i="10"/>
  <c r="AB35" i="10"/>
  <c r="AC35" i="10"/>
  <c r="AD35" i="10"/>
  <c r="AE35" i="10"/>
  <c r="AA36" i="10"/>
  <c r="AB36" i="10"/>
  <c r="AC36" i="10"/>
  <c r="AD36" i="10"/>
  <c r="AE36" i="10"/>
  <c r="AA37" i="10"/>
  <c r="AB37" i="10"/>
  <c r="AC37" i="10"/>
  <c r="AD37" i="10"/>
  <c r="AE37" i="10"/>
  <c r="AA38" i="10"/>
  <c r="AB38" i="10"/>
  <c r="AC38" i="10"/>
  <c r="AD38" i="10"/>
  <c r="AE38" i="10"/>
  <c r="AA39" i="10"/>
  <c r="AB39" i="10"/>
  <c r="AC39" i="10"/>
  <c r="AD39" i="10"/>
  <c r="AE39" i="10"/>
  <c r="AA40" i="10"/>
  <c r="AB40" i="10"/>
  <c r="AC40" i="10"/>
  <c r="AD40" i="10"/>
  <c r="AE40" i="10"/>
  <c r="AA41" i="10"/>
  <c r="AB41" i="10"/>
  <c r="AC41" i="10"/>
  <c r="AD41" i="10"/>
  <c r="AE41" i="10"/>
  <c r="AA42" i="10"/>
  <c r="AB42" i="10"/>
  <c r="AC42" i="10"/>
  <c r="AD42" i="10"/>
  <c r="AE42" i="10"/>
  <c r="AA4" i="10"/>
  <c r="AB4" i="10"/>
  <c r="AC4" i="10"/>
  <c r="AD4" i="10"/>
  <c r="AE4" i="10"/>
  <c r="AA3" i="10"/>
  <c r="AB3" i="10"/>
  <c r="AC3" i="10"/>
  <c r="AD3" i="10"/>
  <c r="AE3" i="10"/>
  <c r="O3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" i="10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B43" i="7"/>
  <c r="B48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R48" i="11"/>
  <c r="S48" i="11"/>
  <c r="T48" i="11"/>
  <c r="U48" i="11"/>
  <c r="V48" i="11"/>
  <c r="W48" i="11"/>
  <c r="AE48" i="11"/>
  <c r="B49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R49" i="11"/>
  <c r="S49" i="11"/>
  <c r="T49" i="11"/>
  <c r="U49" i="11"/>
  <c r="V49" i="11"/>
  <c r="W49" i="11"/>
  <c r="AE49" i="11"/>
  <c r="B50" i="11"/>
  <c r="C50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R50" i="11"/>
  <c r="S50" i="11"/>
  <c r="T50" i="11"/>
  <c r="U50" i="11"/>
  <c r="V50" i="11"/>
  <c r="W50" i="11"/>
  <c r="AE50" i="11"/>
  <c r="B51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R51" i="11"/>
  <c r="S51" i="11"/>
  <c r="T51" i="11"/>
  <c r="U51" i="11"/>
  <c r="V51" i="11"/>
  <c r="W51" i="11"/>
  <c r="AE51" i="11"/>
  <c r="B52" i="11"/>
  <c r="C52" i="11"/>
  <c r="D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R52" i="11"/>
  <c r="S52" i="11"/>
  <c r="T52" i="11"/>
  <c r="U52" i="11"/>
  <c r="V52" i="11"/>
  <c r="W52" i="11"/>
  <c r="AE52" i="11"/>
  <c r="B53" i="11"/>
  <c r="C53" i="11"/>
  <c r="D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R53" i="11"/>
  <c r="S53" i="11"/>
  <c r="T53" i="11"/>
  <c r="U53" i="11"/>
  <c r="V53" i="11"/>
  <c r="W53" i="11"/>
  <c r="AE53" i="11"/>
  <c r="B54" i="11"/>
  <c r="C54" i="11"/>
  <c r="D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R54" i="11"/>
  <c r="S54" i="11"/>
  <c r="T54" i="11"/>
  <c r="U54" i="11"/>
  <c r="V54" i="11"/>
  <c r="W54" i="11"/>
  <c r="AE54" i="11"/>
  <c r="B55" i="11"/>
  <c r="C55" i="11"/>
  <c r="D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R55" i="11"/>
  <c r="S55" i="11"/>
  <c r="T55" i="11"/>
  <c r="U55" i="11"/>
  <c r="V55" i="11"/>
  <c r="W55" i="11"/>
  <c r="AE55" i="11"/>
  <c r="B56" i="11"/>
  <c r="C56" i="11"/>
  <c r="D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R56" i="11"/>
  <c r="S56" i="11"/>
  <c r="T56" i="11"/>
  <c r="U56" i="11"/>
  <c r="V56" i="11"/>
  <c r="W56" i="11"/>
  <c r="AE56" i="11"/>
  <c r="B57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R57" i="11"/>
  <c r="S57" i="11"/>
  <c r="T57" i="11"/>
  <c r="U57" i="11"/>
  <c r="V57" i="11"/>
  <c r="W57" i="11"/>
  <c r="AE57" i="11"/>
  <c r="B58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R58" i="11"/>
  <c r="S58" i="11"/>
  <c r="T58" i="11"/>
  <c r="U58" i="11"/>
  <c r="V58" i="11"/>
  <c r="W58" i="11"/>
  <c r="AE58" i="11"/>
  <c r="B59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R59" i="11"/>
  <c r="S59" i="11"/>
  <c r="T59" i="11"/>
  <c r="U59" i="11"/>
  <c r="V59" i="11"/>
  <c r="W59" i="11"/>
  <c r="AE59" i="11"/>
  <c r="B60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R60" i="11"/>
  <c r="S60" i="11"/>
  <c r="T60" i="11"/>
  <c r="U60" i="11"/>
  <c r="V60" i="11"/>
  <c r="W60" i="11"/>
  <c r="AE60" i="11"/>
  <c r="B61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R61" i="11"/>
  <c r="S61" i="11"/>
  <c r="T61" i="11"/>
  <c r="U61" i="11"/>
  <c r="V61" i="11"/>
  <c r="W61" i="11"/>
  <c r="AE61" i="11"/>
  <c r="B62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R62" i="11"/>
  <c r="S62" i="11"/>
  <c r="T62" i="11"/>
  <c r="U62" i="11"/>
  <c r="V62" i="11"/>
  <c r="W62" i="11"/>
  <c r="AE62" i="11"/>
  <c r="B63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R63" i="11"/>
  <c r="S63" i="11"/>
  <c r="T63" i="11"/>
  <c r="U63" i="11"/>
  <c r="V63" i="11"/>
  <c r="W63" i="11"/>
  <c r="AE63" i="11"/>
  <c r="B64" i="11"/>
  <c r="C64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R64" i="11"/>
  <c r="S64" i="11"/>
  <c r="T64" i="11"/>
  <c r="U64" i="11"/>
  <c r="V64" i="11"/>
  <c r="W64" i="11"/>
  <c r="AE64" i="11"/>
  <c r="B65" i="11"/>
  <c r="C65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R65" i="11"/>
  <c r="S65" i="11"/>
  <c r="T65" i="11"/>
  <c r="U65" i="11"/>
  <c r="V65" i="11"/>
  <c r="W65" i="11"/>
  <c r="AE65" i="11"/>
  <c r="B66" i="11"/>
  <c r="C66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R66" i="11"/>
  <c r="S66" i="11"/>
  <c r="T66" i="11"/>
  <c r="U66" i="11"/>
  <c r="V66" i="11"/>
  <c r="W66" i="11"/>
  <c r="AE66" i="11"/>
  <c r="B67" i="11"/>
  <c r="C67" i="11"/>
  <c r="D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R67" i="11"/>
  <c r="S67" i="11"/>
  <c r="T67" i="11"/>
  <c r="U67" i="11"/>
  <c r="V67" i="11"/>
  <c r="W67" i="11"/>
  <c r="AE67" i="11"/>
  <c r="B68" i="11"/>
  <c r="C68" i="11"/>
  <c r="D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R68" i="11"/>
  <c r="S68" i="11"/>
  <c r="T68" i="11"/>
  <c r="U68" i="11"/>
  <c r="V68" i="11"/>
  <c r="W68" i="11"/>
  <c r="AE68" i="11"/>
  <c r="B69" i="11"/>
  <c r="C69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R69" i="11"/>
  <c r="S69" i="11"/>
  <c r="T69" i="11"/>
  <c r="U69" i="11"/>
  <c r="V69" i="11"/>
  <c r="W69" i="11"/>
  <c r="AE69" i="11"/>
  <c r="B70" i="11"/>
  <c r="C70" i="11"/>
  <c r="D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R70" i="11"/>
  <c r="S70" i="11"/>
  <c r="T70" i="11"/>
  <c r="U70" i="11"/>
  <c r="V70" i="11"/>
  <c r="W70" i="11"/>
  <c r="AE70" i="11"/>
  <c r="B71" i="11"/>
  <c r="C71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R71" i="11"/>
  <c r="S71" i="11"/>
  <c r="T71" i="11"/>
  <c r="U71" i="11"/>
  <c r="V71" i="11"/>
  <c r="W71" i="11"/>
  <c r="AE71" i="11"/>
  <c r="B72" i="11"/>
  <c r="C72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R72" i="11"/>
  <c r="S72" i="11"/>
  <c r="T72" i="11"/>
  <c r="U72" i="11"/>
  <c r="V72" i="11"/>
  <c r="W72" i="11"/>
  <c r="AE72" i="11"/>
  <c r="B73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R73" i="11"/>
  <c r="S73" i="11"/>
  <c r="T73" i="11"/>
  <c r="U73" i="11"/>
  <c r="V73" i="11"/>
  <c r="W73" i="11"/>
  <c r="AE73" i="11"/>
  <c r="B74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R74" i="11"/>
  <c r="S74" i="11"/>
  <c r="T74" i="11"/>
  <c r="U74" i="11"/>
  <c r="V74" i="11"/>
  <c r="W74" i="11"/>
  <c r="AE74" i="11"/>
  <c r="B75" i="11"/>
  <c r="C75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R75" i="11"/>
  <c r="S75" i="11"/>
  <c r="T75" i="11"/>
  <c r="U75" i="11"/>
  <c r="V75" i="11"/>
  <c r="W75" i="11"/>
  <c r="AE75" i="11"/>
  <c r="B76" i="11"/>
  <c r="C76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R76" i="11"/>
  <c r="S76" i="11"/>
  <c r="T76" i="11"/>
  <c r="U76" i="11"/>
  <c r="V76" i="11"/>
  <c r="W76" i="11"/>
  <c r="AE76" i="11"/>
  <c r="B77" i="11"/>
  <c r="C77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R77" i="11"/>
  <c r="S77" i="11"/>
  <c r="T77" i="11"/>
  <c r="U77" i="11"/>
  <c r="V77" i="11"/>
  <c r="W77" i="11"/>
  <c r="AE77" i="11"/>
  <c r="B78" i="11"/>
  <c r="C78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R78" i="11"/>
  <c r="S78" i="11"/>
  <c r="T78" i="11"/>
  <c r="U78" i="11"/>
  <c r="V78" i="11"/>
  <c r="W78" i="11"/>
  <c r="AE78" i="11"/>
  <c r="B79" i="11"/>
  <c r="C79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R79" i="11"/>
  <c r="S79" i="11"/>
  <c r="T79" i="11"/>
  <c r="U79" i="11"/>
  <c r="V79" i="11"/>
  <c r="W79" i="11"/>
  <c r="AE79" i="11"/>
  <c r="B80" i="11"/>
  <c r="C80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R80" i="11"/>
  <c r="S80" i="11"/>
  <c r="T80" i="11"/>
  <c r="U80" i="11"/>
  <c r="V80" i="11"/>
  <c r="W80" i="11"/>
  <c r="AE80" i="11"/>
  <c r="B81" i="11"/>
  <c r="C81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R81" i="11"/>
  <c r="S81" i="11"/>
  <c r="T81" i="11"/>
  <c r="U81" i="11"/>
  <c r="V81" i="11"/>
  <c r="W81" i="11"/>
  <c r="AE81" i="11"/>
  <c r="B82" i="11"/>
  <c r="C82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R82" i="11"/>
  <c r="S82" i="11"/>
  <c r="T82" i="11"/>
  <c r="U82" i="11"/>
  <c r="V82" i="11"/>
  <c r="W82" i="11"/>
  <c r="AE82" i="11"/>
  <c r="B83" i="11"/>
  <c r="C83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R83" i="11"/>
  <c r="S83" i="11"/>
  <c r="T83" i="11"/>
  <c r="U83" i="11"/>
  <c r="V83" i="11"/>
  <c r="W83" i="11"/>
  <c r="AE83" i="11"/>
  <c r="B84" i="11"/>
  <c r="C84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R84" i="11"/>
  <c r="S84" i="11"/>
  <c r="T84" i="11"/>
  <c r="U84" i="11"/>
  <c r="V84" i="11"/>
  <c r="W84" i="11"/>
  <c r="AE84" i="11"/>
  <c r="B85" i="11"/>
  <c r="C85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R85" i="11"/>
  <c r="S85" i="11"/>
  <c r="T85" i="11"/>
  <c r="U85" i="11"/>
  <c r="V85" i="11"/>
  <c r="W85" i="11"/>
  <c r="AE85" i="11"/>
  <c r="B86" i="11"/>
  <c r="C86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R86" i="11"/>
  <c r="S86" i="11"/>
  <c r="T86" i="11"/>
  <c r="U86" i="11"/>
  <c r="V86" i="11"/>
  <c r="W86" i="11"/>
  <c r="AE86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R47" i="11"/>
  <c r="S47" i="11"/>
  <c r="T47" i="11"/>
  <c r="U47" i="11"/>
  <c r="V47" i="11"/>
  <c r="W47" i="11"/>
  <c r="AE47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R4" i="11"/>
  <c r="S4" i="11"/>
  <c r="T4" i="11"/>
  <c r="U4" i="11"/>
  <c r="V4" i="11"/>
  <c r="W4" i="11"/>
  <c r="AE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R5" i="11"/>
  <c r="S5" i="11"/>
  <c r="T5" i="11"/>
  <c r="U5" i="11"/>
  <c r="V5" i="11"/>
  <c r="W5" i="11"/>
  <c r="AE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R6" i="11"/>
  <c r="S6" i="11"/>
  <c r="T6" i="11"/>
  <c r="U6" i="11"/>
  <c r="V6" i="11"/>
  <c r="W6" i="11"/>
  <c r="AE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R7" i="11"/>
  <c r="S7" i="11"/>
  <c r="T7" i="11"/>
  <c r="U7" i="11"/>
  <c r="V7" i="11"/>
  <c r="W7" i="11"/>
  <c r="AE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R8" i="11"/>
  <c r="S8" i="11"/>
  <c r="T8" i="11"/>
  <c r="U8" i="11"/>
  <c r="V8" i="11"/>
  <c r="W8" i="11"/>
  <c r="AE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R9" i="11"/>
  <c r="S9" i="11"/>
  <c r="T9" i="11"/>
  <c r="U9" i="11"/>
  <c r="V9" i="11"/>
  <c r="W9" i="11"/>
  <c r="AE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R10" i="11"/>
  <c r="S10" i="11"/>
  <c r="T10" i="11"/>
  <c r="U10" i="11"/>
  <c r="V10" i="11"/>
  <c r="W10" i="11"/>
  <c r="AE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R11" i="11"/>
  <c r="S11" i="11"/>
  <c r="T11" i="11"/>
  <c r="U11" i="11"/>
  <c r="V11" i="11"/>
  <c r="W11" i="11"/>
  <c r="AE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R12" i="11"/>
  <c r="S12" i="11"/>
  <c r="T12" i="11"/>
  <c r="U12" i="11"/>
  <c r="V12" i="11"/>
  <c r="W12" i="11"/>
  <c r="AE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R13" i="11"/>
  <c r="S13" i="11"/>
  <c r="T13" i="11"/>
  <c r="U13" i="11"/>
  <c r="V13" i="11"/>
  <c r="W13" i="11"/>
  <c r="AE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R14" i="11"/>
  <c r="S14" i="11"/>
  <c r="T14" i="11"/>
  <c r="U14" i="11"/>
  <c r="V14" i="11"/>
  <c r="W14" i="11"/>
  <c r="AE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R15" i="11"/>
  <c r="S15" i="11"/>
  <c r="T15" i="11"/>
  <c r="U15" i="11"/>
  <c r="V15" i="11"/>
  <c r="W15" i="11"/>
  <c r="AE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R16" i="11"/>
  <c r="S16" i="11"/>
  <c r="T16" i="11"/>
  <c r="U16" i="11"/>
  <c r="V16" i="11"/>
  <c r="W16" i="11"/>
  <c r="AE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R17" i="11"/>
  <c r="S17" i="11"/>
  <c r="T17" i="11"/>
  <c r="U17" i="11"/>
  <c r="V17" i="11"/>
  <c r="W17" i="11"/>
  <c r="AE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R18" i="11"/>
  <c r="S18" i="11"/>
  <c r="T18" i="11"/>
  <c r="U18" i="11"/>
  <c r="V18" i="11"/>
  <c r="W18" i="11"/>
  <c r="AE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R19" i="11"/>
  <c r="S19" i="11"/>
  <c r="T19" i="11"/>
  <c r="U19" i="11"/>
  <c r="V19" i="11"/>
  <c r="W19" i="11"/>
  <c r="AE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R20" i="11"/>
  <c r="S20" i="11"/>
  <c r="T20" i="11"/>
  <c r="U20" i="11"/>
  <c r="V20" i="11"/>
  <c r="W20" i="11"/>
  <c r="AE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R21" i="11"/>
  <c r="S21" i="11"/>
  <c r="T21" i="11"/>
  <c r="U21" i="11"/>
  <c r="V21" i="11"/>
  <c r="W21" i="11"/>
  <c r="AE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R22" i="11"/>
  <c r="S22" i="11"/>
  <c r="T22" i="11"/>
  <c r="U22" i="11"/>
  <c r="V22" i="11"/>
  <c r="W22" i="11"/>
  <c r="AE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R23" i="11"/>
  <c r="S23" i="11"/>
  <c r="T23" i="11"/>
  <c r="U23" i="11"/>
  <c r="V23" i="11"/>
  <c r="W23" i="11"/>
  <c r="AE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R24" i="11"/>
  <c r="S24" i="11"/>
  <c r="T24" i="11"/>
  <c r="U24" i="11"/>
  <c r="V24" i="11"/>
  <c r="W24" i="11"/>
  <c r="AE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R25" i="11"/>
  <c r="S25" i="11"/>
  <c r="T25" i="11"/>
  <c r="U25" i="11"/>
  <c r="V25" i="11"/>
  <c r="W25" i="11"/>
  <c r="AE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R26" i="11"/>
  <c r="S26" i="11"/>
  <c r="T26" i="11"/>
  <c r="U26" i="11"/>
  <c r="V26" i="11"/>
  <c r="W26" i="11"/>
  <c r="AE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R27" i="11"/>
  <c r="S27" i="11"/>
  <c r="T27" i="11"/>
  <c r="U27" i="11"/>
  <c r="V27" i="11"/>
  <c r="W27" i="11"/>
  <c r="AE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R28" i="11"/>
  <c r="S28" i="11"/>
  <c r="T28" i="11"/>
  <c r="U28" i="11"/>
  <c r="V28" i="11"/>
  <c r="W28" i="11"/>
  <c r="AE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R29" i="11"/>
  <c r="S29" i="11"/>
  <c r="T29" i="11"/>
  <c r="U29" i="11"/>
  <c r="V29" i="11"/>
  <c r="W29" i="11"/>
  <c r="AE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R30" i="11"/>
  <c r="S30" i="11"/>
  <c r="T30" i="11"/>
  <c r="U30" i="11"/>
  <c r="V30" i="11"/>
  <c r="W30" i="11"/>
  <c r="AE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R31" i="11"/>
  <c r="S31" i="11"/>
  <c r="T31" i="11"/>
  <c r="U31" i="11"/>
  <c r="V31" i="11"/>
  <c r="W31" i="11"/>
  <c r="AE31" i="11"/>
  <c r="B32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R32" i="11"/>
  <c r="S32" i="11"/>
  <c r="T32" i="11"/>
  <c r="U32" i="11"/>
  <c r="V32" i="11"/>
  <c r="W32" i="11"/>
  <c r="AE32" i="11"/>
  <c r="B33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R33" i="11"/>
  <c r="S33" i="11"/>
  <c r="T33" i="11"/>
  <c r="U33" i="11"/>
  <c r="V33" i="11"/>
  <c r="W33" i="11"/>
  <c r="AE33" i="11"/>
  <c r="B34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R34" i="11"/>
  <c r="S34" i="11"/>
  <c r="T34" i="11"/>
  <c r="U34" i="11"/>
  <c r="V34" i="11"/>
  <c r="W34" i="11"/>
  <c r="AE34" i="11"/>
  <c r="B35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R35" i="11"/>
  <c r="S35" i="11"/>
  <c r="T35" i="11"/>
  <c r="U35" i="11"/>
  <c r="V35" i="11"/>
  <c r="W35" i="11"/>
  <c r="AE35" i="11"/>
  <c r="B36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R36" i="11"/>
  <c r="S36" i="11"/>
  <c r="T36" i="11"/>
  <c r="U36" i="11"/>
  <c r="V36" i="11"/>
  <c r="W36" i="11"/>
  <c r="AE36" i="11"/>
  <c r="B37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R37" i="11"/>
  <c r="S37" i="11"/>
  <c r="T37" i="11"/>
  <c r="U37" i="11"/>
  <c r="V37" i="11"/>
  <c r="W37" i="11"/>
  <c r="AE37" i="11"/>
  <c r="B38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R38" i="11"/>
  <c r="S38" i="11"/>
  <c r="T38" i="11"/>
  <c r="U38" i="11"/>
  <c r="V38" i="11"/>
  <c r="W38" i="11"/>
  <c r="AE38" i="11"/>
  <c r="B39" i="11"/>
  <c r="C39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R39" i="11"/>
  <c r="S39" i="11"/>
  <c r="T39" i="11"/>
  <c r="U39" i="11"/>
  <c r="V39" i="11"/>
  <c r="W39" i="11"/>
  <c r="AE39" i="11"/>
  <c r="B40" i="11"/>
  <c r="C40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R40" i="11"/>
  <c r="S40" i="11"/>
  <c r="T40" i="11"/>
  <c r="U40" i="11"/>
  <c r="V40" i="11"/>
  <c r="W40" i="11"/>
  <c r="AE40" i="11"/>
  <c r="B41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R41" i="11"/>
  <c r="S41" i="11"/>
  <c r="T41" i="11"/>
  <c r="U41" i="11"/>
  <c r="V41" i="11"/>
  <c r="W41" i="11"/>
  <c r="AE41" i="11"/>
  <c r="B42" i="11"/>
  <c r="C42" i="11"/>
  <c r="D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R42" i="11"/>
  <c r="S42" i="11"/>
  <c r="T42" i="11"/>
  <c r="U42" i="11"/>
  <c r="V42" i="11"/>
  <c r="W42" i="11"/>
  <c r="AE42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R3" i="11"/>
  <c r="S3" i="11"/>
  <c r="T3" i="11"/>
  <c r="U3" i="11"/>
  <c r="V3" i="11"/>
  <c r="W3" i="11"/>
  <c r="AE3" i="11"/>
  <c r="B47" i="11"/>
  <c r="B3" i="11"/>
  <c r="B4" i="10"/>
  <c r="C4" i="10"/>
  <c r="D4" i="10"/>
  <c r="E4" i="10"/>
  <c r="F4" i="10"/>
  <c r="G4" i="10"/>
  <c r="H4" i="10"/>
  <c r="I4" i="10"/>
  <c r="J4" i="10"/>
  <c r="K4" i="10"/>
  <c r="L4" i="10"/>
  <c r="M4" i="10"/>
  <c r="N4" i="10"/>
  <c r="P4" i="10"/>
  <c r="Q4" i="10"/>
  <c r="R4" i="10"/>
  <c r="S4" i="10"/>
  <c r="T4" i="10"/>
  <c r="U4" i="10"/>
  <c r="V4" i="10"/>
  <c r="W4" i="10"/>
  <c r="X4" i="10"/>
  <c r="Y4" i="10"/>
  <c r="Z4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P5" i="10"/>
  <c r="Q5" i="10"/>
  <c r="R5" i="10"/>
  <c r="S5" i="10"/>
  <c r="T5" i="10"/>
  <c r="U5" i="10"/>
  <c r="V5" i="10"/>
  <c r="W5" i="10"/>
  <c r="X5" i="10"/>
  <c r="Y5" i="10"/>
  <c r="Z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P6" i="10"/>
  <c r="Q6" i="10"/>
  <c r="R6" i="10"/>
  <c r="S6" i="10"/>
  <c r="T6" i="10"/>
  <c r="U6" i="10"/>
  <c r="V6" i="10"/>
  <c r="W6" i="10"/>
  <c r="X6" i="10"/>
  <c r="Y6" i="10"/>
  <c r="Z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P7" i="10"/>
  <c r="Q7" i="10"/>
  <c r="R7" i="10"/>
  <c r="S7" i="10"/>
  <c r="T7" i="10"/>
  <c r="U7" i="10"/>
  <c r="V7" i="10"/>
  <c r="W7" i="10"/>
  <c r="X7" i="10"/>
  <c r="Y7" i="10"/>
  <c r="Z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P8" i="10"/>
  <c r="Q8" i="10"/>
  <c r="R8" i="10"/>
  <c r="S8" i="10"/>
  <c r="T8" i="10"/>
  <c r="U8" i="10"/>
  <c r="V8" i="10"/>
  <c r="W8" i="10"/>
  <c r="X8" i="10"/>
  <c r="Y8" i="10"/>
  <c r="Z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P9" i="10"/>
  <c r="Q9" i="10"/>
  <c r="R9" i="10"/>
  <c r="S9" i="10"/>
  <c r="T9" i="10"/>
  <c r="U9" i="10"/>
  <c r="V9" i="10"/>
  <c r="W9" i="10"/>
  <c r="X9" i="10"/>
  <c r="Y9" i="10"/>
  <c r="Z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P10" i="10"/>
  <c r="Q10" i="10"/>
  <c r="R10" i="10"/>
  <c r="S10" i="10"/>
  <c r="T10" i="10"/>
  <c r="U10" i="10"/>
  <c r="V10" i="10"/>
  <c r="W10" i="10"/>
  <c r="X10" i="10"/>
  <c r="Y10" i="10"/>
  <c r="Z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P11" i="10"/>
  <c r="Q11" i="10"/>
  <c r="R11" i="10"/>
  <c r="S11" i="10"/>
  <c r="T11" i="10"/>
  <c r="U11" i="10"/>
  <c r="V11" i="10"/>
  <c r="W11" i="10"/>
  <c r="X11" i="10"/>
  <c r="Y11" i="10"/>
  <c r="Z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P12" i="10"/>
  <c r="Q12" i="10"/>
  <c r="R12" i="10"/>
  <c r="S12" i="10"/>
  <c r="T12" i="10"/>
  <c r="U12" i="10"/>
  <c r="V12" i="10"/>
  <c r="W12" i="10"/>
  <c r="X12" i="10"/>
  <c r="Y12" i="10"/>
  <c r="Z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P13" i="10"/>
  <c r="Q13" i="10"/>
  <c r="R13" i="10"/>
  <c r="S13" i="10"/>
  <c r="T13" i="10"/>
  <c r="U13" i="10"/>
  <c r="V13" i="10"/>
  <c r="W13" i="10"/>
  <c r="X13" i="10"/>
  <c r="Y13" i="10"/>
  <c r="Z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P14" i="10"/>
  <c r="Q14" i="10"/>
  <c r="R14" i="10"/>
  <c r="S14" i="10"/>
  <c r="T14" i="10"/>
  <c r="U14" i="10"/>
  <c r="V14" i="10"/>
  <c r="W14" i="10"/>
  <c r="X14" i="10"/>
  <c r="Y14" i="10"/>
  <c r="Z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P15" i="10"/>
  <c r="Q15" i="10"/>
  <c r="R15" i="10"/>
  <c r="S15" i="10"/>
  <c r="T15" i="10"/>
  <c r="U15" i="10"/>
  <c r="V15" i="10"/>
  <c r="W15" i="10"/>
  <c r="X15" i="10"/>
  <c r="Y15" i="10"/>
  <c r="Z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P16" i="10"/>
  <c r="Q16" i="10"/>
  <c r="R16" i="10"/>
  <c r="S16" i="10"/>
  <c r="T16" i="10"/>
  <c r="U16" i="10"/>
  <c r="V16" i="10"/>
  <c r="W16" i="10"/>
  <c r="X16" i="10"/>
  <c r="Y16" i="10"/>
  <c r="Z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P17" i="10"/>
  <c r="Q17" i="10"/>
  <c r="R17" i="10"/>
  <c r="S17" i="10"/>
  <c r="T17" i="10"/>
  <c r="U17" i="10"/>
  <c r="V17" i="10"/>
  <c r="W17" i="10"/>
  <c r="X17" i="10"/>
  <c r="Y17" i="10"/>
  <c r="Z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P18" i="10"/>
  <c r="Q18" i="10"/>
  <c r="R18" i="10"/>
  <c r="S18" i="10"/>
  <c r="T18" i="10"/>
  <c r="U18" i="10"/>
  <c r="V18" i="10"/>
  <c r="W18" i="10"/>
  <c r="X18" i="10"/>
  <c r="Y18" i="10"/>
  <c r="Z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P19" i="10"/>
  <c r="Q19" i="10"/>
  <c r="R19" i="10"/>
  <c r="S19" i="10"/>
  <c r="T19" i="10"/>
  <c r="U19" i="10"/>
  <c r="V19" i="10"/>
  <c r="W19" i="10"/>
  <c r="X19" i="10"/>
  <c r="Y19" i="10"/>
  <c r="Z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P20" i="10"/>
  <c r="Q20" i="10"/>
  <c r="R20" i="10"/>
  <c r="S20" i="10"/>
  <c r="T20" i="10"/>
  <c r="U20" i="10"/>
  <c r="V20" i="10"/>
  <c r="W20" i="10"/>
  <c r="X20" i="10"/>
  <c r="Y20" i="10"/>
  <c r="Z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P21" i="10"/>
  <c r="Q21" i="10"/>
  <c r="R21" i="10"/>
  <c r="S21" i="10"/>
  <c r="T21" i="10"/>
  <c r="U21" i="10"/>
  <c r="V21" i="10"/>
  <c r="W21" i="10"/>
  <c r="X21" i="10"/>
  <c r="Y21" i="10"/>
  <c r="Z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P22" i="10"/>
  <c r="Q22" i="10"/>
  <c r="R22" i="10"/>
  <c r="S22" i="10"/>
  <c r="T22" i="10"/>
  <c r="U22" i="10"/>
  <c r="V22" i="10"/>
  <c r="W22" i="10"/>
  <c r="X22" i="10"/>
  <c r="Y22" i="10"/>
  <c r="Z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P23" i="10"/>
  <c r="Q23" i="10"/>
  <c r="R23" i="10"/>
  <c r="S23" i="10"/>
  <c r="T23" i="10"/>
  <c r="U23" i="10"/>
  <c r="V23" i="10"/>
  <c r="W23" i="10"/>
  <c r="X23" i="10"/>
  <c r="Y23" i="10"/>
  <c r="Z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P24" i="10"/>
  <c r="Q24" i="10"/>
  <c r="R24" i="10"/>
  <c r="S24" i="10"/>
  <c r="T24" i="10"/>
  <c r="U24" i="10"/>
  <c r="V24" i="10"/>
  <c r="W24" i="10"/>
  <c r="X24" i="10"/>
  <c r="Y24" i="10"/>
  <c r="Z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P25" i="10"/>
  <c r="Q25" i="10"/>
  <c r="R25" i="10"/>
  <c r="S25" i="10"/>
  <c r="T25" i="10"/>
  <c r="U25" i="10"/>
  <c r="V25" i="10"/>
  <c r="W25" i="10"/>
  <c r="X25" i="10"/>
  <c r="Y25" i="10"/>
  <c r="Z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P26" i="10"/>
  <c r="Q26" i="10"/>
  <c r="R26" i="10"/>
  <c r="S26" i="10"/>
  <c r="T26" i="10"/>
  <c r="U26" i="10"/>
  <c r="V26" i="10"/>
  <c r="W26" i="10"/>
  <c r="X26" i="10"/>
  <c r="Y26" i="10"/>
  <c r="Z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P27" i="10"/>
  <c r="Q27" i="10"/>
  <c r="R27" i="10"/>
  <c r="S27" i="10"/>
  <c r="T27" i="10"/>
  <c r="U27" i="10"/>
  <c r="V27" i="10"/>
  <c r="W27" i="10"/>
  <c r="X27" i="10"/>
  <c r="Y27" i="10"/>
  <c r="Z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P28" i="10"/>
  <c r="Q28" i="10"/>
  <c r="R28" i="10"/>
  <c r="S28" i="10"/>
  <c r="T28" i="10"/>
  <c r="U28" i="10"/>
  <c r="V28" i="10"/>
  <c r="W28" i="10"/>
  <c r="X28" i="10"/>
  <c r="Y28" i="10"/>
  <c r="Z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P29" i="10"/>
  <c r="Q29" i="10"/>
  <c r="R29" i="10"/>
  <c r="S29" i="10"/>
  <c r="T29" i="10"/>
  <c r="U29" i="10"/>
  <c r="V29" i="10"/>
  <c r="W29" i="10"/>
  <c r="X29" i="10"/>
  <c r="Y29" i="10"/>
  <c r="Z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P30" i="10"/>
  <c r="Q30" i="10"/>
  <c r="R30" i="10"/>
  <c r="S30" i="10"/>
  <c r="T30" i="10"/>
  <c r="U30" i="10"/>
  <c r="V30" i="10"/>
  <c r="W30" i="10"/>
  <c r="X30" i="10"/>
  <c r="Y30" i="10"/>
  <c r="Z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P31" i="10"/>
  <c r="Q31" i="10"/>
  <c r="R31" i="10"/>
  <c r="S31" i="10"/>
  <c r="T31" i="10"/>
  <c r="U31" i="10"/>
  <c r="V31" i="10"/>
  <c r="W31" i="10"/>
  <c r="X31" i="10"/>
  <c r="Y31" i="10"/>
  <c r="Z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P32" i="10"/>
  <c r="Q32" i="10"/>
  <c r="R32" i="10"/>
  <c r="S32" i="10"/>
  <c r="T32" i="10"/>
  <c r="U32" i="10"/>
  <c r="V32" i="10"/>
  <c r="W32" i="10"/>
  <c r="X32" i="10"/>
  <c r="Y32" i="10"/>
  <c r="Z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P33" i="10"/>
  <c r="Q33" i="10"/>
  <c r="R33" i="10"/>
  <c r="S33" i="10"/>
  <c r="T33" i="10"/>
  <c r="U33" i="10"/>
  <c r="V33" i="10"/>
  <c r="W33" i="10"/>
  <c r="X33" i="10"/>
  <c r="Y33" i="10"/>
  <c r="Z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P34" i="10"/>
  <c r="Q34" i="10"/>
  <c r="R34" i="10"/>
  <c r="S34" i="10"/>
  <c r="T34" i="10"/>
  <c r="U34" i="10"/>
  <c r="V34" i="10"/>
  <c r="W34" i="10"/>
  <c r="X34" i="10"/>
  <c r="Y34" i="10"/>
  <c r="Z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P35" i="10"/>
  <c r="Q35" i="10"/>
  <c r="R35" i="10"/>
  <c r="S35" i="10"/>
  <c r="T35" i="10"/>
  <c r="U35" i="10"/>
  <c r="V35" i="10"/>
  <c r="W35" i="10"/>
  <c r="X35" i="10"/>
  <c r="Y35" i="10"/>
  <c r="Z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P36" i="10"/>
  <c r="Q36" i="10"/>
  <c r="R36" i="10"/>
  <c r="S36" i="10"/>
  <c r="T36" i="10"/>
  <c r="U36" i="10"/>
  <c r="V36" i="10"/>
  <c r="W36" i="10"/>
  <c r="X36" i="10"/>
  <c r="Y36" i="10"/>
  <c r="Z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P37" i="10"/>
  <c r="Q37" i="10"/>
  <c r="R37" i="10"/>
  <c r="S37" i="10"/>
  <c r="T37" i="10"/>
  <c r="U37" i="10"/>
  <c r="V37" i="10"/>
  <c r="W37" i="10"/>
  <c r="X37" i="10"/>
  <c r="Y37" i="10"/>
  <c r="Z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P38" i="10"/>
  <c r="Q38" i="10"/>
  <c r="R38" i="10"/>
  <c r="S38" i="10"/>
  <c r="T38" i="10"/>
  <c r="U38" i="10"/>
  <c r="V38" i="10"/>
  <c r="W38" i="10"/>
  <c r="X38" i="10"/>
  <c r="Y38" i="10"/>
  <c r="Z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P39" i="10"/>
  <c r="Q39" i="10"/>
  <c r="R39" i="10"/>
  <c r="S39" i="10"/>
  <c r="T39" i="10"/>
  <c r="U39" i="10"/>
  <c r="V39" i="10"/>
  <c r="W39" i="10"/>
  <c r="X39" i="10"/>
  <c r="Y39" i="10"/>
  <c r="Z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P40" i="10"/>
  <c r="Q40" i="10"/>
  <c r="R40" i="10"/>
  <c r="S40" i="10"/>
  <c r="T40" i="10"/>
  <c r="U40" i="10"/>
  <c r="V40" i="10"/>
  <c r="W40" i="10"/>
  <c r="X40" i="10"/>
  <c r="Y40" i="10"/>
  <c r="Z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P41" i="10"/>
  <c r="Q41" i="10"/>
  <c r="R41" i="10"/>
  <c r="S41" i="10"/>
  <c r="T41" i="10"/>
  <c r="U41" i="10"/>
  <c r="V41" i="10"/>
  <c r="W41" i="10"/>
  <c r="X41" i="10"/>
  <c r="Y41" i="10"/>
  <c r="Z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P42" i="10"/>
  <c r="Q42" i="10"/>
  <c r="R42" i="10"/>
  <c r="S42" i="10"/>
  <c r="T42" i="10"/>
  <c r="U42" i="10"/>
  <c r="V42" i="10"/>
  <c r="W42" i="10"/>
  <c r="X42" i="10"/>
  <c r="Y42" i="10"/>
  <c r="Z42" i="10"/>
  <c r="C3" i="10"/>
  <c r="D3" i="10"/>
  <c r="E3" i="10"/>
  <c r="F3" i="10"/>
  <c r="G3" i="10"/>
  <c r="H3" i="10"/>
  <c r="I3" i="10"/>
  <c r="J3" i="10"/>
  <c r="K3" i="10"/>
  <c r="L3" i="10"/>
  <c r="M3" i="10"/>
  <c r="N3" i="10"/>
  <c r="P3" i="10"/>
  <c r="Q3" i="10"/>
  <c r="R3" i="10"/>
  <c r="S3" i="10"/>
  <c r="T3" i="10"/>
  <c r="U3" i="10"/>
  <c r="V3" i="10"/>
  <c r="W3" i="10"/>
  <c r="X3" i="10"/>
  <c r="Y3" i="10"/>
  <c r="Z3" i="10"/>
  <c r="B3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P47" i="10"/>
  <c r="Q47" i="10"/>
  <c r="R47" i="10"/>
  <c r="S47" i="10"/>
  <c r="T47" i="10"/>
  <c r="U47" i="10"/>
  <c r="V47" i="10"/>
  <c r="W47" i="10"/>
  <c r="X47" i="10"/>
  <c r="Y47" i="10"/>
  <c r="Z47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P48" i="10"/>
  <c r="Q48" i="10"/>
  <c r="R48" i="10"/>
  <c r="S48" i="10"/>
  <c r="T48" i="10"/>
  <c r="U48" i="10"/>
  <c r="V48" i="10"/>
  <c r="W48" i="10"/>
  <c r="X48" i="10"/>
  <c r="Y48" i="10"/>
  <c r="Z48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P49" i="10"/>
  <c r="Q49" i="10"/>
  <c r="R49" i="10"/>
  <c r="S49" i="10"/>
  <c r="T49" i="10"/>
  <c r="U49" i="10"/>
  <c r="V49" i="10"/>
  <c r="W49" i="10"/>
  <c r="X49" i="10"/>
  <c r="Y49" i="10"/>
  <c r="Z49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P50" i="10"/>
  <c r="Q50" i="10"/>
  <c r="R50" i="10"/>
  <c r="S50" i="10"/>
  <c r="T50" i="10"/>
  <c r="U50" i="10"/>
  <c r="V50" i="10"/>
  <c r="W50" i="10"/>
  <c r="X50" i="10"/>
  <c r="Y50" i="10"/>
  <c r="Z50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P51" i="10"/>
  <c r="Q51" i="10"/>
  <c r="R51" i="10"/>
  <c r="S51" i="10"/>
  <c r="T51" i="10"/>
  <c r="U51" i="10"/>
  <c r="V51" i="10"/>
  <c r="W51" i="10"/>
  <c r="X51" i="10"/>
  <c r="Y51" i="10"/>
  <c r="Z51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P52" i="10"/>
  <c r="Q52" i="10"/>
  <c r="R52" i="10"/>
  <c r="S52" i="10"/>
  <c r="T52" i="10"/>
  <c r="U52" i="10"/>
  <c r="V52" i="10"/>
  <c r="W52" i="10"/>
  <c r="X52" i="10"/>
  <c r="Y52" i="10"/>
  <c r="Z52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P53" i="10"/>
  <c r="Q53" i="10"/>
  <c r="R53" i="10"/>
  <c r="S53" i="10"/>
  <c r="T53" i="10"/>
  <c r="U53" i="10"/>
  <c r="V53" i="10"/>
  <c r="W53" i="10"/>
  <c r="X53" i="10"/>
  <c r="Y53" i="10"/>
  <c r="Z53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P54" i="10"/>
  <c r="Q54" i="10"/>
  <c r="R54" i="10"/>
  <c r="S54" i="10"/>
  <c r="T54" i="10"/>
  <c r="U54" i="10"/>
  <c r="V54" i="10"/>
  <c r="W54" i="10"/>
  <c r="X54" i="10"/>
  <c r="Y54" i="10"/>
  <c r="Z54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P55" i="10"/>
  <c r="Q55" i="10"/>
  <c r="R55" i="10"/>
  <c r="S55" i="10"/>
  <c r="T55" i="10"/>
  <c r="U55" i="10"/>
  <c r="V55" i="10"/>
  <c r="W55" i="10"/>
  <c r="X55" i="10"/>
  <c r="Y55" i="10"/>
  <c r="Z55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P56" i="10"/>
  <c r="Q56" i="10"/>
  <c r="R56" i="10"/>
  <c r="S56" i="10"/>
  <c r="T56" i="10"/>
  <c r="U56" i="10"/>
  <c r="V56" i="10"/>
  <c r="W56" i="10"/>
  <c r="X56" i="10"/>
  <c r="Y56" i="10"/>
  <c r="Z56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P57" i="10"/>
  <c r="Q57" i="10"/>
  <c r="R57" i="10"/>
  <c r="S57" i="10"/>
  <c r="T57" i="10"/>
  <c r="U57" i="10"/>
  <c r="V57" i="10"/>
  <c r="W57" i="10"/>
  <c r="X57" i="10"/>
  <c r="Y57" i="10"/>
  <c r="Z57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P58" i="10"/>
  <c r="Q58" i="10"/>
  <c r="R58" i="10"/>
  <c r="S58" i="10"/>
  <c r="T58" i="10"/>
  <c r="U58" i="10"/>
  <c r="V58" i="10"/>
  <c r="W58" i="10"/>
  <c r="X58" i="10"/>
  <c r="Y58" i="10"/>
  <c r="Z58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P59" i="10"/>
  <c r="Q59" i="10"/>
  <c r="R59" i="10"/>
  <c r="S59" i="10"/>
  <c r="T59" i="10"/>
  <c r="U59" i="10"/>
  <c r="V59" i="10"/>
  <c r="W59" i="10"/>
  <c r="X59" i="10"/>
  <c r="Y59" i="10"/>
  <c r="Z59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P60" i="10"/>
  <c r="Q60" i="10"/>
  <c r="R60" i="10"/>
  <c r="S60" i="10"/>
  <c r="T60" i="10"/>
  <c r="U60" i="10"/>
  <c r="V60" i="10"/>
  <c r="W60" i="10"/>
  <c r="X60" i="10"/>
  <c r="Y60" i="10"/>
  <c r="Z60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P61" i="10"/>
  <c r="Q61" i="10"/>
  <c r="R61" i="10"/>
  <c r="S61" i="10"/>
  <c r="T61" i="10"/>
  <c r="U61" i="10"/>
  <c r="V61" i="10"/>
  <c r="W61" i="10"/>
  <c r="X61" i="10"/>
  <c r="Y61" i="10"/>
  <c r="Z61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P62" i="10"/>
  <c r="Q62" i="10"/>
  <c r="R62" i="10"/>
  <c r="S62" i="10"/>
  <c r="T62" i="10"/>
  <c r="U62" i="10"/>
  <c r="V62" i="10"/>
  <c r="W62" i="10"/>
  <c r="X62" i="10"/>
  <c r="Y62" i="10"/>
  <c r="Z62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P63" i="10"/>
  <c r="Q63" i="10"/>
  <c r="R63" i="10"/>
  <c r="S63" i="10"/>
  <c r="T63" i="10"/>
  <c r="U63" i="10"/>
  <c r="V63" i="10"/>
  <c r="W63" i="10"/>
  <c r="X63" i="10"/>
  <c r="Y63" i="10"/>
  <c r="Z63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P64" i="10"/>
  <c r="Q64" i="10"/>
  <c r="R64" i="10"/>
  <c r="S64" i="10"/>
  <c r="T64" i="10"/>
  <c r="U64" i="10"/>
  <c r="V64" i="10"/>
  <c r="W64" i="10"/>
  <c r="X64" i="10"/>
  <c r="Y64" i="10"/>
  <c r="Z64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P65" i="10"/>
  <c r="Q65" i="10"/>
  <c r="R65" i="10"/>
  <c r="S65" i="10"/>
  <c r="T65" i="10"/>
  <c r="U65" i="10"/>
  <c r="V65" i="10"/>
  <c r="W65" i="10"/>
  <c r="X65" i="10"/>
  <c r="Y65" i="10"/>
  <c r="Z65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P66" i="10"/>
  <c r="Q66" i="10"/>
  <c r="R66" i="10"/>
  <c r="S66" i="10"/>
  <c r="T66" i="10"/>
  <c r="U66" i="10"/>
  <c r="V66" i="10"/>
  <c r="W66" i="10"/>
  <c r="X66" i="10"/>
  <c r="Y66" i="10"/>
  <c r="Z66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P67" i="10"/>
  <c r="Q67" i="10"/>
  <c r="R67" i="10"/>
  <c r="S67" i="10"/>
  <c r="T67" i="10"/>
  <c r="U67" i="10"/>
  <c r="V67" i="10"/>
  <c r="W67" i="10"/>
  <c r="X67" i="10"/>
  <c r="Y67" i="10"/>
  <c r="Z67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P68" i="10"/>
  <c r="Q68" i="10"/>
  <c r="R68" i="10"/>
  <c r="S68" i="10"/>
  <c r="T68" i="10"/>
  <c r="U68" i="10"/>
  <c r="V68" i="10"/>
  <c r="W68" i="10"/>
  <c r="X68" i="10"/>
  <c r="Y68" i="10"/>
  <c r="Z68" i="10"/>
  <c r="C69" i="10"/>
  <c r="D69" i="10"/>
  <c r="E69" i="10"/>
  <c r="F69" i="10"/>
  <c r="G69" i="10"/>
  <c r="H69" i="10"/>
  <c r="I69" i="10"/>
  <c r="J69" i="10"/>
  <c r="K69" i="10"/>
  <c r="L69" i="10"/>
  <c r="M69" i="10"/>
  <c r="N69" i="10"/>
  <c r="P69" i="10"/>
  <c r="Q69" i="10"/>
  <c r="R69" i="10"/>
  <c r="S69" i="10"/>
  <c r="T69" i="10"/>
  <c r="U69" i="10"/>
  <c r="V69" i="10"/>
  <c r="W69" i="10"/>
  <c r="X69" i="10"/>
  <c r="Y69" i="10"/>
  <c r="Z69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P70" i="10"/>
  <c r="Q70" i="10"/>
  <c r="R70" i="10"/>
  <c r="S70" i="10"/>
  <c r="T70" i="10"/>
  <c r="U70" i="10"/>
  <c r="V70" i="10"/>
  <c r="W70" i="10"/>
  <c r="X70" i="10"/>
  <c r="Y70" i="10"/>
  <c r="Z70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P71" i="10"/>
  <c r="Q71" i="10"/>
  <c r="R71" i="10"/>
  <c r="S71" i="10"/>
  <c r="T71" i="10"/>
  <c r="U71" i="10"/>
  <c r="V71" i="10"/>
  <c r="W71" i="10"/>
  <c r="X71" i="10"/>
  <c r="Y71" i="10"/>
  <c r="Z71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P72" i="10"/>
  <c r="Q72" i="10"/>
  <c r="R72" i="10"/>
  <c r="S72" i="10"/>
  <c r="T72" i="10"/>
  <c r="U72" i="10"/>
  <c r="V72" i="10"/>
  <c r="W72" i="10"/>
  <c r="X72" i="10"/>
  <c r="Y72" i="10"/>
  <c r="Z72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P73" i="10"/>
  <c r="Q73" i="10"/>
  <c r="R73" i="10"/>
  <c r="S73" i="10"/>
  <c r="T73" i="10"/>
  <c r="U73" i="10"/>
  <c r="V73" i="10"/>
  <c r="W73" i="10"/>
  <c r="X73" i="10"/>
  <c r="Y73" i="10"/>
  <c r="Z73" i="10"/>
  <c r="C74" i="10"/>
  <c r="D74" i="10"/>
  <c r="E74" i="10"/>
  <c r="F74" i="10"/>
  <c r="G74" i="10"/>
  <c r="H74" i="10"/>
  <c r="I74" i="10"/>
  <c r="J74" i="10"/>
  <c r="K74" i="10"/>
  <c r="L74" i="10"/>
  <c r="M74" i="10"/>
  <c r="N74" i="10"/>
  <c r="P74" i="10"/>
  <c r="Q74" i="10"/>
  <c r="R74" i="10"/>
  <c r="S74" i="10"/>
  <c r="T74" i="10"/>
  <c r="U74" i="10"/>
  <c r="V74" i="10"/>
  <c r="W74" i="10"/>
  <c r="X74" i="10"/>
  <c r="Y74" i="10"/>
  <c r="Z74" i="10"/>
  <c r="C75" i="10"/>
  <c r="D75" i="10"/>
  <c r="E75" i="10"/>
  <c r="F75" i="10"/>
  <c r="G75" i="10"/>
  <c r="H75" i="10"/>
  <c r="I75" i="10"/>
  <c r="J75" i="10"/>
  <c r="K75" i="10"/>
  <c r="L75" i="10"/>
  <c r="M75" i="10"/>
  <c r="N75" i="10"/>
  <c r="P75" i="10"/>
  <c r="Q75" i="10"/>
  <c r="R75" i="10"/>
  <c r="S75" i="10"/>
  <c r="T75" i="10"/>
  <c r="U75" i="10"/>
  <c r="V75" i="10"/>
  <c r="W75" i="10"/>
  <c r="X75" i="10"/>
  <c r="Y75" i="10"/>
  <c r="Z75" i="10"/>
  <c r="C76" i="10"/>
  <c r="D76" i="10"/>
  <c r="E76" i="10"/>
  <c r="F76" i="10"/>
  <c r="G76" i="10"/>
  <c r="H76" i="10"/>
  <c r="I76" i="10"/>
  <c r="J76" i="10"/>
  <c r="K76" i="10"/>
  <c r="L76" i="10"/>
  <c r="M76" i="10"/>
  <c r="N76" i="10"/>
  <c r="P76" i="10"/>
  <c r="Q76" i="10"/>
  <c r="R76" i="10"/>
  <c r="S76" i="10"/>
  <c r="T76" i="10"/>
  <c r="U76" i="10"/>
  <c r="V76" i="10"/>
  <c r="W76" i="10"/>
  <c r="X76" i="10"/>
  <c r="Y76" i="10"/>
  <c r="Z76" i="10"/>
  <c r="C77" i="10"/>
  <c r="D77" i="10"/>
  <c r="E77" i="10"/>
  <c r="F77" i="10"/>
  <c r="G77" i="10"/>
  <c r="H77" i="10"/>
  <c r="I77" i="10"/>
  <c r="J77" i="10"/>
  <c r="K77" i="10"/>
  <c r="L77" i="10"/>
  <c r="M77" i="10"/>
  <c r="N77" i="10"/>
  <c r="P77" i="10"/>
  <c r="Q77" i="10"/>
  <c r="R77" i="10"/>
  <c r="S77" i="10"/>
  <c r="T77" i="10"/>
  <c r="U77" i="10"/>
  <c r="V77" i="10"/>
  <c r="W77" i="10"/>
  <c r="X77" i="10"/>
  <c r="Y77" i="10"/>
  <c r="Z77" i="10"/>
  <c r="C78" i="10"/>
  <c r="D78" i="10"/>
  <c r="E78" i="10"/>
  <c r="F78" i="10"/>
  <c r="G78" i="10"/>
  <c r="H78" i="10"/>
  <c r="I78" i="10"/>
  <c r="J78" i="10"/>
  <c r="K78" i="10"/>
  <c r="L78" i="10"/>
  <c r="M78" i="10"/>
  <c r="N78" i="10"/>
  <c r="P78" i="10"/>
  <c r="Q78" i="10"/>
  <c r="R78" i="10"/>
  <c r="S78" i="10"/>
  <c r="T78" i="10"/>
  <c r="U78" i="10"/>
  <c r="V78" i="10"/>
  <c r="W78" i="10"/>
  <c r="X78" i="10"/>
  <c r="Y78" i="10"/>
  <c r="Z78" i="10"/>
  <c r="C79" i="10"/>
  <c r="D79" i="10"/>
  <c r="E79" i="10"/>
  <c r="F79" i="10"/>
  <c r="G79" i="10"/>
  <c r="H79" i="10"/>
  <c r="I79" i="10"/>
  <c r="J79" i="10"/>
  <c r="K79" i="10"/>
  <c r="L79" i="10"/>
  <c r="M79" i="10"/>
  <c r="N79" i="10"/>
  <c r="P79" i="10"/>
  <c r="Q79" i="10"/>
  <c r="R79" i="10"/>
  <c r="S79" i="10"/>
  <c r="T79" i="10"/>
  <c r="U79" i="10"/>
  <c r="V79" i="10"/>
  <c r="W79" i="10"/>
  <c r="X79" i="10"/>
  <c r="Y79" i="10"/>
  <c r="Z79" i="10"/>
  <c r="C80" i="10"/>
  <c r="D80" i="10"/>
  <c r="E80" i="10"/>
  <c r="F80" i="10"/>
  <c r="G80" i="10"/>
  <c r="H80" i="10"/>
  <c r="I80" i="10"/>
  <c r="J80" i="10"/>
  <c r="K80" i="10"/>
  <c r="L80" i="10"/>
  <c r="M80" i="10"/>
  <c r="N80" i="10"/>
  <c r="P80" i="10"/>
  <c r="Q80" i="10"/>
  <c r="R80" i="10"/>
  <c r="S80" i="10"/>
  <c r="T80" i="10"/>
  <c r="U80" i="10"/>
  <c r="V80" i="10"/>
  <c r="W80" i="10"/>
  <c r="X80" i="10"/>
  <c r="Y80" i="10"/>
  <c r="Z80" i="10"/>
  <c r="C81" i="10"/>
  <c r="D81" i="10"/>
  <c r="E81" i="10"/>
  <c r="F81" i="10"/>
  <c r="G81" i="10"/>
  <c r="H81" i="10"/>
  <c r="I81" i="10"/>
  <c r="J81" i="10"/>
  <c r="K81" i="10"/>
  <c r="L81" i="10"/>
  <c r="M81" i="10"/>
  <c r="N81" i="10"/>
  <c r="P81" i="10"/>
  <c r="Q81" i="10"/>
  <c r="R81" i="10"/>
  <c r="S81" i="10"/>
  <c r="T81" i="10"/>
  <c r="U81" i="10"/>
  <c r="V81" i="10"/>
  <c r="W81" i="10"/>
  <c r="X81" i="10"/>
  <c r="Y81" i="10"/>
  <c r="Z81" i="10"/>
  <c r="C82" i="10"/>
  <c r="D82" i="10"/>
  <c r="E82" i="10"/>
  <c r="F82" i="10"/>
  <c r="G82" i="10"/>
  <c r="H82" i="10"/>
  <c r="I82" i="10"/>
  <c r="J82" i="10"/>
  <c r="K82" i="10"/>
  <c r="L82" i="10"/>
  <c r="M82" i="10"/>
  <c r="N82" i="10"/>
  <c r="P82" i="10"/>
  <c r="Q82" i="10"/>
  <c r="R82" i="10"/>
  <c r="S82" i="10"/>
  <c r="T82" i="10"/>
  <c r="U82" i="10"/>
  <c r="V82" i="10"/>
  <c r="W82" i="10"/>
  <c r="X82" i="10"/>
  <c r="Y82" i="10"/>
  <c r="Z82" i="10"/>
  <c r="C83" i="10"/>
  <c r="D83" i="10"/>
  <c r="E83" i="10"/>
  <c r="F83" i="10"/>
  <c r="G83" i="10"/>
  <c r="H83" i="10"/>
  <c r="I83" i="10"/>
  <c r="J83" i="10"/>
  <c r="K83" i="10"/>
  <c r="L83" i="10"/>
  <c r="M83" i="10"/>
  <c r="N83" i="10"/>
  <c r="P83" i="10"/>
  <c r="Q83" i="10"/>
  <c r="R83" i="10"/>
  <c r="S83" i="10"/>
  <c r="T83" i="10"/>
  <c r="U83" i="10"/>
  <c r="V83" i="10"/>
  <c r="W83" i="10"/>
  <c r="X83" i="10"/>
  <c r="Y83" i="10"/>
  <c r="Z83" i="10"/>
  <c r="C84" i="10"/>
  <c r="D84" i="10"/>
  <c r="E84" i="10"/>
  <c r="F84" i="10"/>
  <c r="G84" i="10"/>
  <c r="H84" i="10"/>
  <c r="I84" i="10"/>
  <c r="J84" i="10"/>
  <c r="K84" i="10"/>
  <c r="L84" i="10"/>
  <c r="M84" i="10"/>
  <c r="N84" i="10"/>
  <c r="P84" i="10"/>
  <c r="Q84" i="10"/>
  <c r="R84" i="10"/>
  <c r="S84" i="10"/>
  <c r="T84" i="10"/>
  <c r="U84" i="10"/>
  <c r="V84" i="10"/>
  <c r="W84" i="10"/>
  <c r="X84" i="10"/>
  <c r="Y84" i="10"/>
  <c r="Z84" i="10"/>
  <c r="C85" i="10"/>
  <c r="D85" i="10"/>
  <c r="E85" i="10"/>
  <c r="F85" i="10"/>
  <c r="G85" i="10"/>
  <c r="H85" i="10"/>
  <c r="I85" i="10"/>
  <c r="J85" i="10"/>
  <c r="K85" i="10"/>
  <c r="L85" i="10"/>
  <c r="M85" i="10"/>
  <c r="N85" i="10"/>
  <c r="P85" i="10"/>
  <c r="Q85" i="10"/>
  <c r="R85" i="10"/>
  <c r="S85" i="10"/>
  <c r="T85" i="10"/>
  <c r="U85" i="10"/>
  <c r="V85" i="10"/>
  <c r="W85" i="10"/>
  <c r="X85" i="10"/>
  <c r="Y85" i="10"/>
  <c r="Z85" i="10"/>
  <c r="C86" i="10"/>
  <c r="D86" i="10"/>
  <c r="E86" i="10"/>
  <c r="F86" i="10"/>
  <c r="G86" i="10"/>
  <c r="H86" i="10"/>
  <c r="I86" i="10"/>
  <c r="J86" i="10"/>
  <c r="K86" i="10"/>
  <c r="L86" i="10"/>
  <c r="M86" i="10"/>
  <c r="N86" i="10"/>
  <c r="P86" i="10"/>
  <c r="Q86" i="10"/>
  <c r="R86" i="10"/>
  <c r="S86" i="10"/>
  <c r="T86" i="10"/>
  <c r="U86" i="10"/>
  <c r="V86" i="10"/>
  <c r="W86" i="10"/>
  <c r="X86" i="10"/>
  <c r="Y86" i="10"/>
  <c r="Z86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47" i="10"/>
  <c r="U2" i="13" l="1"/>
  <c r="U4" i="13" s="1"/>
  <c r="U2" i="12"/>
  <c r="U4" i="12" s="1"/>
  <c r="N47" i="7"/>
  <c r="O47" i="7"/>
  <c r="N48" i="7"/>
  <c r="O48" i="7"/>
  <c r="N49" i="7"/>
  <c r="O49" i="7"/>
  <c r="N50" i="7"/>
  <c r="O50" i="7"/>
  <c r="N51" i="7"/>
  <c r="O51" i="7"/>
  <c r="N52" i="7"/>
  <c r="O52" i="7"/>
  <c r="N53" i="7"/>
  <c r="O53" i="7"/>
  <c r="N54" i="7"/>
  <c r="O54" i="7"/>
  <c r="N55" i="7"/>
  <c r="O55" i="7"/>
  <c r="N56" i="7"/>
  <c r="O56" i="7"/>
  <c r="N57" i="7"/>
  <c r="O57" i="7"/>
  <c r="N58" i="7"/>
  <c r="O58" i="7"/>
  <c r="N59" i="7"/>
  <c r="O59" i="7"/>
  <c r="N60" i="7"/>
  <c r="O60" i="7"/>
  <c r="N61" i="7"/>
  <c r="O61" i="7"/>
  <c r="N62" i="7"/>
  <c r="O62" i="7"/>
  <c r="N63" i="7"/>
  <c r="O63" i="7"/>
  <c r="N64" i="7"/>
  <c r="O64" i="7"/>
  <c r="N65" i="7"/>
  <c r="O65" i="7"/>
  <c r="N66" i="7"/>
  <c r="O66" i="7"/>
  <c r="N67" i="7"/>
  <c r="O67" i="7"/>
  <c r="N68" i="7"/>
  <c r="O68" i="7"/>
  <c r="N69" i="7"/>
  <c r="O69" i="7"/>
  <c r="N70" i="7"/>
  <c r="O70" i="7"/>
  <c r="N71" i="7"/>
  <c r="O71" i="7"/>
  <c r="N72" i="7"/>
  <c r="O72" i="7"/>
  <c r="N73" i="7"/>
  <c r="O73" i="7"/>
  <c r="N74" i="7"/>
  <c r="O74" i="7"/>
  <c r="N75" i="7"/>
  <c r="O75" i="7"/>
  <c r="N76" i="7"/>
  <c r="O76" i="7"/>
  <c r="N77" i="7"/>
  <c r="O77" i="7"/>
  <c r="N78" i="7"/>
  <c r="O78" i="7"/>
  <c r="N79" i="7"/>
  <c r="O79" i="7"/>
  <c r="N80" i="7"/>
  <c r="O80" i="7"/>
  <c r="N81" i="7"/>
  <c r="O81" i="7"/>
  <c r="N82" i="7"/>
  <c r="O82" i="7"/>
  <c r="N83" i="7"/>
  <c r="O83" i="7"/>
  <c r="N84" i="7"/>
  <c r="O84" i="7"/>
  <c r="N85" i="7"/>
  <c r="O85" i="7"/>
  <c r="N86" i="7"/>
  <c r="O86" i="7"/>
  <c r="J43" i="4"/>
  <c r="I43" i="4"/>
  <c r="H43" i="4"/>
  <c r="G43" i="4"/>
  <c r="E43" i="4"/>
  <c r="D43" i="4"/>
  <c r="C43" i="4"/>
  <c r="B43" i="4"/>
  <c r="F43" i="4"/>
  <c r="B48" i="8" l="1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B47" i="8"/>
  <c r="B48" i="7"/>
  <c r="C48" i="7"/>
  <c r="D48" i="7"/>
  <c r="E48" i="7"/>
  <c r="F48" i="7"/>
  <c r="G48" i="7"/>
  <c r="H48" i="7"/>
  <c r="I48" i="7"/>
  <c r="J48" i="7"/>
  <c r="K48" i="7"/>
  <c r="L48" i="7"/>
  <c r="M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B49" i="7"/>
  <c r="C49" i="7"/>
  <c r="D49" i="7"/>
  <c r="E49" i="7"/>
  <c r="F49" i="7"/>
  <c r="G49" i="7"/>
  <c r="H49" i="7"/>
  <c r="I49" i="7"/>
  <c r="J49" i="7"/>
  <c r="K49" i="7"/>
  <c r="L49" i="7"/>
  <c r="M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B50" i="7"/>
  <c r="C50" i="7"/>
  <c r="D50" i="7"/>
  <c r="E50" i="7"/>
  <c r="F50" i="7"/>
  <c r="G50" i="7"/>
  <c r="H50" i="7"/>
  <c r="I50" i="7"/>
  <c r="J50" i="7"/>
  <c r="K50" i="7"/>
  <c r="L50" i="7"/>
  <c r="M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B51" i="7"/>
  <c r="C51" i="7"/>
  <c r="D51" i="7"/>
  <c r="E51" i="7"/>
  <c r="F51" i="7"/>
  <c r="G51" i="7"/>
  <c r="H51" i="7"/>
  <c r="I51" i="7"/>
  <c r="J51" i="7"/>
  <c r="K51" i="7"/>
  <c r="L51" i="7"/>
  <c r="M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B52" i="7"/>
  <c r="C52" i="7"/>
  <c r="D52" i="7"/>
  <c r="E52" i="7"/>
  <c r="F52" i="7"/>
  <c r="G52" i="7"/>
  <c r="H52" i="7"/>
  <c r="I52" i="7"/>
  <c r="J52" i="7"/>
  <c r="K52" i="7"/>
  <c r="L52" i="7"/>
  <c r="M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B53" i="7"/>
  <c r="C53" i="7"/>
  <c r="D53" i="7"/>
  <c r="E53" i="7"/>
  <c r="F53" i="7"/>
  <c r="G53" i="7"/>
  <c r="H53" i="7"/>
  <c r="I53" i="7"/>
  <c r="J53" i="7"/>
  <c r="K53" i="7"/>
  <c r="L53" i="7"/>
  <c r="M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B54" i="7"/>
  <c r="C54" i="7"/>
  <c r="D54" i="7"/>
  <c r="E54" i="7"/>
  <c r="F54" i="7"/>
  <c r="G54" i="7"/>
  <c r="H54" i="7"/>
  <c r="I54" i="7"/>
  <c r="J54" i="7"/>
  <c r="K54" i="7"/>
  <c r="L54" i="7"/>
  <c r="M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B55" i="7"/>
  <c r="C55" i="7"/>
  <c r="D55" i="7"/>
  <c r="E55" i="7"/>
  <c r="F55" i="7"/>
  <c r="G55" i="7"/>
  <c r="H55" i="7"/>
  <c r="I55" i="7"/>
  <c r="J55" i="7"/>
  <c r="K55" i="7"/>
  <c r="L55" i="7"/>
  <c r="M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B56" i="7"/>
  <c r="C56" i="7"/>
  <c r="D56" i="7"/>
  <c r="E56" i="7"/>
  <c r="F56" i="7"/>
  <c r="G56" i="7"/>
  <c r="H56" i="7"/>
  <c r="I56" i="7"/>
  <c r="J56" i="7"/>
  <c r="K56" i="7"/>
  <c r="L56" i="7"/>
  <c r="M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B57" i="7"/>
  <c r="C57" i="7"/>
  <c r="D57" i="7"/>
  <c r="E57" i="7"/>
  <c r="F57" i="7"/>
  <c r="G57" i="7"/>
  <c r="H57" i="7"/>
  <c r="I57" i="7"/>
  <c r="J57" i="7"/>
  <c r="K57" i="7"/>
  <c r="L57" i="7"/>
  <c r="M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B58" i="7"/>
  <c r="C58" i="7"/>
  <c r="D58" i="7"/>
  <c r="E58" i="7"/>
  <c r="F58" i="7"/>
  <c r="G58" i="7"/>
  <c r="H58" i="7"/>
  <c r="I58" i="7"/>
  <c r="J58" i="7"/>
  <c r="K58" i="7"/>
  <c r="L58" i="7"/>
  <c r="M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B59" i="7"/>
  <c r="C59" i="7"/>
  <c r="D59" i="7"/>
  <c r="E59" i="7"/>
  <c r="F59" i="7"/>
  <c r="G59" i="7"/>
  <c r="H59" i="7"/>
  <c r="I59" i="7"/>
  <c r="J59" i="7"/>
  <c r="K59" i="7"/>
  <c r="L59" i="7"/>
  <c r="M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B60" i="7"/>
  <c r="C60" i="7"/>
  <c r="D60" i="7"/>
  <c r="E60" i="7"/>
  <c r="F60" i="7"/>
  <c r="G60" i="7"/>
  <c r="H60" i="7"/>
  <c r="I60" i="7"/>
  <c r="J60" i="7"/>
  <c r="K60" i="7"/>
  <c r="L60" i="7"/>
  <c r="M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B61" i="7"/>
  <c r="C61" i="7"/>
  <c r="D61" i="7"/>
  <c r="E61" i="7"/>
  <c r="F61" i="7"/>
  <c r="G61" i="7"/>
  <c r="H61" i="7"/>
  <c r="I61" i="7"/>
  <c r="J61" i="7"/>
  <c r="K61" i="7"/>
  <c r="L61" i="7"/>
  <c r="M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B62" i="7"/>
  <c r="C62" i="7"/>
  <c r="D62" i="7"/>
  <c r="E62" i="7"/>
  <c r="F62" i="7"/>
  <c r="G62" i="7"/>
  <c r="H62" i="7"/>
  <c r="I62" i="7"/>
  <c r="J62" i="7"/>
  <c r="K62" i="7"/>
  <c r="L62" i="7"/>
  <c r="M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B63" i="7"/>
  <c r="C63" i="7"/>
  <c r="D63" i="7"/>
  <c r="E63" i="7"/>
  <c r="F63" i="7"/>
  <c r="G63" i="7"/>
  <c r="H63" i="7"/>
  <c r="I63" i="7"/>
  <c r="J63" i="7"/>
  <c r="K63" i="7"/>
  <c r="L63" i="7"/>
  <c r="M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B64" i="7"/>
  <c r="C64" i="7"/>
  <c r="D64" i="7"/>
  <c r="E64" i="7"/>
  <c r="F64" i="7"/>
  <c r="G64" i="7"/>
  <c r="H64" i="7"/>
  <c r="I64" i="7"/>
  <c r="J64" i="7"/>
  <c r="K64" i="7"/>
  <c r="L64" i="7"/>
  <c r="M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B65" i="7"/>
  <c r="C65" i="7"/>
  <c r="D65" i="7"/>
  <c r="E65" i="7"/>
  <c r="F65" i="7"/>
  <c r="G65" i="7"/>
  <c r="H65" i="7"/>
  <c r="I65" i="7"/>
  <c r="J65" i="7"/>
  <c r="K65" i="7"/>
  <c r="L65" i="7"/>
  <c r="M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B66" i="7"/>
  <c r="C66" i="7"/>
  <c r="D66" i="7"/>
  <c r="E66" i="7"/>
  <c r="F66" i="7"/>
  <c r="G66" i="7"/>
  <c r="H66" i="7"/>
  <c r="I66" i="7"/>
  <c r="J66" i="7"/>
  <c r="K66" i="7"/>
  <c r="L66" i="7"/>
  <c r="M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B67" i="7"/>
  <c r="C67" i="7"/>
  <c r="D67" i="7"/>
  <c r="E67" i="7"/>
  <c r="F67" i="7"/>
  <c r="G67" i="7"/>
  <c r="H67" i="7"/>
  <c r="I67" i="7"/>
  <c r="J67" i="7"/>
  <c r="K67" i="7"/>
  <c r="L67" i="7"/>
  <c r="M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B68" i="7"/>
  <c r="C68" i="7"/>
  <c r="D68" i="7"/>
  <c r="E68" i="7"/>
  <c r="F68" i="7"/>
  <c r="G68" i="7"/>
  <c r="H68" i="7"/>
  <c r="I68" i="7"/>
  <c r="J68" i="7"/>
  <c r="K68" i="7"/>
  <c r="L68" i="7"/>
  <c r="M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B69" i="7"/>
  <c r="C69" i="7"/>
  <c r="D69" i="7"/>
  <c r="E69" i="7"/>
  <c r="F69" i="7"/>
  <c r="G69" i="7"/>
  <c r="H69" i="7"/>
  <c r="I69" i="7"/>
  <c r="J69" i="7"/>
  <c r="K69" i="7"/>
  <c r="L69" i="7"/>
  <c r="M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B70" i="7"/>
  <c r="C70" i="7"/>
  <c r="D70" i="7"/>
  <c r="E70" i="7"/>
  <c r="F70" i="7"/>
  <c r="G70" i="7"/>
  <c r="H70" i="7"/>
  <c r="I70" i="7"/>
  <c r="J70" i="7"/>
  <c r="K70" i="7"/>
  <c r="L70" i="7"/>
  <c r="M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B71" i="7"/>
  <c r="C71" i="7"/>
  <c r="D71" i="7"/>
  <c r="E71" i="7"/>
  <c r="F71" i="7"/>
  <c r="G71" i="7"/>
  <c r="H71" i="7"/>
  <c r="I71" i="7"/>
  <c r="J71" i="7"/>
  <c r="K71" i="7"/>
  <c r="L71" i="7"/>
  <c r="M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B72" i="7"/>
  <c r="C72" i="7"/>
  <c r="D72" i="7"/>
  <c r="E72" i="7"/>
  <c r="F72" i="7"/>
  <c r="G72" i="7"/>
  <c r="H72" i="7"/>
  <c r="I72" i="7"/>
  <c r="J72" i="7"/>
  <c r="K72" i="7"/>
  <c r="L72" i="7"/>
  <c r="M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B73" i="7"/>
  <c r="C73" i="7"/>
  <c r="D73" i="7"/>
  <c r="E73" i="7"/>
  <c r="F73" i="7"/>
  <c r="G73" i="7"/>
  <c r="H73" i="7"/>
  <c r="I73" i="7"/>
  <c r="J73" i="7"/>
  <c r="K73" i="7"/>
  <c r="L73" i="7"/>
  <c r="M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B74" i="7"/>
  <c r="C74" i="7"/>
  <c r="D74" i="7"/>
  <c r="E74" i="7"/>
  <c r="F74" i="7"/>
  <c r="G74" i="7"/>
  <c r="H74" i="7"/>
  <c r="I74" i="7"/>
  <c r="J74" i="7"/>
  <c r="K74" i="7"/>
  <c r="L74" i="7"/>
  <c r="M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B75" i="7"/>
  <c r="C75" i="7"/>
  <c r="D75" i="7"/>
  <c r="E75" i="7"/>
  <c r="F75" i="7"/>
  <c r="G75" i="7"/>
  <c r="H75" i="7"/>
  <c r="I75" i="7"/>
  <c r="J75" i="7"/>
  <c r="K75" i="7"/>
  <c r="L75" i="7"/>
  <c r="M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B76" i="7"/>
  <c r="C76" i="7"/>
  <c r="D76" i="7"/>
  <c r="E76" i="7"/>
  <c r="F76" i="7"/>
  <c r="G76" i="7"/>
  <c r="H76" i="7"/>
  <c r="I76" i="7"/>
  <c r="J76" i="7"/>
  <c r="K76" i="7"/>
  <c r="L76" i="7"/>
  <c r="M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B77" i="7"/>
  <c r="C77" i="7"/>
  <c r="D77" i="7"/>
  <c r="E77" i="7"/>
  <c r="F77" i="7"/>
  <c r="G77" i="7"/>
  <c r="H77" i="7"/>
  <c r="I77" i="7"/>
  <c r="J77" i="7"/>
  <c r="K77" i="7"/>
  <c r="L77" i="7"/>
  <c r="M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B78" i="7"/>
  <c r="C78" i="7"/>
  <c r="D78" i="7"/>
  <c r="E78" i="7"/>
  <c r="F78" i="7"/>
  <c r="G78" i="7"/>
  <c r="H78" i="7"/>
  <c r="I78" i="7"/>
  <c r="J78" i="7"/>
  <c r="K78" i="7"/>
  <c r="L78" i="7"/>
  <c r="M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B79" i="7"/>
  <c r="C79" i="7"/>
  <c r="D79" i="7"/>
  <c r="E79" i="7"/>
  <c r="F79" i="7"/>
  <c r="G79" i="7"/>
  <c r="H79" i="7"/>
  <c r="I79" i="7"/>
  <c r="J79" i="7"/>
  <c r="K79" i="7"/>
  <c r="L79" i="7"/>
  <c r="M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B80" i="7"/>
  <c r="C80" i="7"/>
  <c r="D80" i="7"/>
  <c r="E80" i="7"/>
  <c r="F80" i="7"/>
  <c r="G80" i="7"/>
  <c r="H80" i="7"/>
  <c r="I80" i="7"/>
  <c r="J80" i="7"/>
  <c r="K80" i="7"/>
  <c r="L80" i="7"/>
  <c r="M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B81" i="7"/>
  <c r="C81" i="7"/>
  <c r="D81" i="7"/>
  <c r="E81" i="7"/>
  <c r="F81" i="7"/>
  <c r="G81" i="7"/>
  <c r="H81" i="7"/>
  <c r="I81" i="7"/>
  <c r="J81" i="7"/>
  <c r="K81" i="7"/>
  <c r="L81" i="7"/>
  <c r="M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B82" i="7"/>
  <c r="C82" i="7"/>
  <c r="D82" i="7"/>
  <c r="E82" i="7"/>
  <c r="F82" i="7"/>
  <c r="G82" i="7"/>
  <c r="H82" i="7"/>
  <c r="I82" i="7"/>
  <c r="J82" i="7"/>
  <c r="K82" i="7"/>
  <c r="L82" i="7"/>
  <c r="M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B83" i="7"/>
  <c r="C83" i="7"/>
  <c r="D83" i="7"/>
  <c r="E83" i="7"/>
  <c r="F83" i="7"/>
  <c r="G83" i="7"/>
  <c r="H83" i="7"/>
  <c r="I83" i="7"/>
  <c r="J83" i="7"/>
  <c r="K83" i="7"/>
  <c r="L83" i="7"/>
  <c r="M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B84" i="7"/>
  <c r="C84" i="7"/>
  <c r="D84" i="7"/>
  <c r="E84" i="7"/>
  <c r="F84" i="7"/>
  <c r="G84" i="7"/>
  <c r="H84" i="7"/>
  <c r="I84" i="7"/>
  <c r="J84" i="7"/>
  <c r="K84" i="7"/>
  <c r="L84" i="7"/>
  <c r="M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B85" i="7"/>
  <c r="C85" i="7"/>
  <c r="D85" i="7"/>
  <c r="E85" i="7"/>
  <c r="F85" i="7"/>
  <c r="G85" i="7"/>
  <c r="H85" i="7"/>
  <c r="I85" i="7"/>
  <c r="J85" i="7"/>
  <c r="K85" i="7"/>
  <c r="L85" i="7"/>
  <c r="M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B86" i="7"/>
  <c r="C86" i="7"/>
  <c r="D86" i="7"/>
  <c r="E86" i="7"/>
  <c r="F86" i="7"/>
  <c r="G86" i="7"/>
  <c r="H86" i="7"/>
  <c r="I86" i="7"/>
  <c r="J86" i="7"/>
  <c r="K86" i="7"/>
  <c r="L86" i="7"/>
  <c r="M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C47" i="7"/>
  <c r="D47" i="7"/>
  <c r="E47" i="7"/>
  <c r="F47" i="7"/>
  <c r="G47" i="7"/>
  <c r="H47" i="7"/>
  <c r="I47" i="7"/>
  <c r="J47" i="7"/>
  <c r="K47" i="7"/>
  <c r="L47" i="7"/>
  <c r="M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B47" i="7"/>
  <c r="D46" i="4"/>
  <c r="M34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5" i="4"/>
  <c r="M36" i="4"/>
  <c r="M37" i="4"/>
  <c r="M38" i="4"/>
  <c r="M39" i="4"/>
  <c r="M40" i="4"/>
  <c r="M41" i="4"/>
  <c r="M42" i="4"/>
  <c r="M3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L6" i="4"/>
  <c r="K6" i="4"/>
  <c r="L5" i="4"/>
  <c r="K5" i="4"/>
  <c r="L4" i="4"/>
  <c r="K4" i="4"/>
  <c r="L3" i="4"/>
  <c r="K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AAB5518-A2E6-4210-B475-D3728A54C888}" keepAlive="1" name="Query - 6V 21-dic_12 30_Clear sensor data" description="Connessione alla query '6V 21-dic_12 30_Clear sensor data' nella cartella di lavoro." type="5" refreshedVersion="0" background="1">
    <dbPr connection="Provider=Microsoft.Mashup.OleDb.1;Data Source=$Workbook$;Location=&quot;6V 21-dic_12 30_Clear sensor data&quot;;Extended Properties=&quot;&quot;" command="SELECT * FROM [6V 21-dic_12 30_Clear sensor data]"/>
  </connection>
</connections>
</file>

<file path=xl/sharedStrings.xml><?xml version="1.0" encoding="utf-8"?>
<sst xmlns="http://schemas.openxmlformats.org/spreadsheetml/2006/main" count="595" uniqueCount="103">
  <si>
    <t>FILA</t>
  </si>
  <si>
    <t>Ra [-]</t>
  </si>
  <si>
    <t xml:space="preserve">VERTICALI </t>
  </si>
  <si>
    <t>ORIZZONTALI</t>
  </si>
  <si>
    <t>CLEAR</t>
  </si>
  <si>
    <t>OVERCAST</t>
  </si>
  <si>
    <t>A1</t>
  </si>
  <si>
    <t>A3</t>
  </si>
  <si>
    <t>A5</t>
  </si>
  <si>
    <t>A7</t>
  </si>
  <si>
    <t>C1</t>
  </si>
  <si>
    <t>C3</t>
  </si>
  <si>
    <t>C5</t>
  </si>
  <si>
    <t>C7</t>
  </si>
  <si>
    <t>E1</t>
  </si>
  <si>
    <t>E3</t>
  </si>
  <si>
    <t>E5</t>
  </si>
  <si>
    <t>E7</t>
  </si>
  <si>
    <t>A9</t>
  </si>
  <si>
    <t>C9</t>
  </si>
  <si>
    <t>E9</t>
  </si>
  <si>
    <t>G1</t>
  </si>
  <si>
    <t>G3</t>
  </si>
  <si>
    <t>G5</t>
  </si>
  <si>
    <t>G7</t>
  </si>
  <si>
    <t>G9</t>
  </si>
  <si>
    <t>B1</t>
  </si>
  <si>
    <t>B3</t>
  </si>
  <si>
    <t>B5</t>
  </si>
  <si>
    <t>B7</t>
  </si>
  <si>
    <t>B9</t>
  </si>
  <si>
    <t>D1</t>
  </si>
  <si>
    <t>D3</t>
  </si>
  <si>
    <t>D5</t>
  </si>
  <si>
    <t>D7</t>
  </si>
  <si>
    <t>D9</t>
  </si>
  <si>
    <t>F1</t>
  </si>
  <si>
    <t>F3</t>
  </si>
  <si>
    <t>F5</t>
  </si>
  <si>
    <t>F7</t>
  </si>
  <si>
    <t>F9</t>
  </si>
  <si>
    <t>H1</t>
  </si>
  <si>
    <t>H3</t>
  </si>
  <si>
    <t>H5</t>
  </si>
  <si>
    <t>H7</t>
  </si>
  <si>
    <t>H9</t>
  </si>
  <si>
    <t>Ep_wp  [lx]</t>
  </si>
  <si>
    <t>Ep_eye  [lx]</t>
  </si>
  <si>
    <t>M/P_eye</t>
  </si>
  <si>
    <t>Ep_eye/Ep_wp</t>
  </si>
  <si>
    <t>Ep_eye</t>
  </si>
  <si>
    <t>Ep_wp</t>
  </si>
  <si>
    <t>LEGENDA</t>
  </si>
  <si>
    <t>tende si</t>
  </si>
  <si>
    <t>tende no</t>
  </si>
  <si>
    <t>time [hh:mm]</t>
  </si>
  <si>
    <t>buio</t>
  </si>
  <si>
    <t xml:space="preserve">Sample </t>
  </si>
  <si>
    <t>rho (-)</t>
  </si>
  <si>
    <t>Pavimento</t>
  </si>
  <si>
    <t>Muro 1 (grigio)</t>
  </si>
  <si>
    <t>Muro 2 (bianco)</t>
  </si>
  <si>
    <t>Banchi</t>
  </si>
  <si>
    <t>Sgabelli</t>
  </si>
  <si>
    <t>Cattedra</t>
  </si>
  <si>
    <t xml:space="preserve">E_wp </t>
  </si>
  <si>
    <t>21/12/2023_Clear</t>
  </si>
  <si>
    <t>21/03/2023_Clear</t>
  </si>
  <si>
    <t>21/06/2023_Clear</t>
  </si>
  <si>
    <t>E_eye</t>
  </si>
  <si>
    <t>SPETTRO SALVATO COME NUMERO 6 in E5</t>
  </si>
  <si>
    <t>T. sud-ovest</t>
  </si>
  <si>
    <t xml:space="preserve">Davanzale </t>
  </si>
  <si>
    <t xml:space="preserve">Telaio </t>
  </si>
  <si>
    <t>Lavagna (ardesia)</t>
  </si>
  <si>
    <t>Lavagna (telaio)</t>
  </si>
  <si>
    <t>21/12/2023_Overcast</t>
  </si>
  <si>
    <t>21/03/2023_Overcast</t>
  </si>
  <si>
    <t>21/06/2023_Overcast</t>
  </si>
  <si>
    <t>Media</t>
  </si>
  <si>
    <t>m-EDI_eye</t>
  </si>
  <si>
    <t>m-EDI_wp</t>
  </si>
  <si>
    <t>(M/E)vert</t>
  </si>
  <si>
    <t>(M/E)oriz</t>
  </si>
  <si>
    <t>CCT [K]</t>
  </si>
  <si>
    <t>m_EDI_eye</t>
  </si>
  <si>
    <t>21/12/2023_Overcast+Electric lighting</t>
  </si>
  <si>
    <t>21/03/2023_Overcast+Electric lighting</t>
  </si>
  <si>
    <t>21/06/2023_Overcast+Electric lighting</t>
  </si>
  <si>
    <t>21/12/2023_Clear+Electric lighting</t>
  </si>
  <si>
    <t>21/03/2023_Clear+Electric lighting</t>
  </si>
  <si>
    <t>21/06/2023_Clear+Electric lighting</t>
  </si>
  <si>
    <t>TCC [K]</t>
  </si>
  <si>
    <t>CS+EL</t>
  </si>
  <si>
    <t>&gt;500</t>
  </si>
  <si>
    <t>&lt;500</t>
  </si>
  <si>
    <t>OFF</t>
  </si>
  <si>
    <t>ON</t>
  </si>
  <si>
    <t>TOT</t>
  </si>
  <si>
    <t>&gt;163</t>
  </si>
  <si>
    <t>163&gt;x&gt;109</t>
  </si>
  <si>
    <t>&lt;109</t>
  </si>
  <si>
    <t>sDA&gt;75%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</si>
</sst>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b/>
      <sz val="11"/>
      <color theme="1"/>
      <name val="Bahnschrift"/>
      <family val="2"/>
    </font>
    <font>
      <sz val="11"/>
      <color theme="0"/>
      <name val="Bahnschrift"/>
      <family val="2"/>
    </font>
    <font>
      <b/>
      <sz val="12"/>
      <color rgb="FFFF0000"/>
      <name val="Bahnschrift"/>
      <family val="2"/>
    </font>
    <font>
      <sz val="11"/>
      <color theme="5"/>
      <name val="Bahnschrift"/>
      <family val="2"/>
    </font>
    <font>
      <sz val="11"/>
      <color rgb="FFFF0000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64" fontId="1" fillId="3" borderId="26" xfId="0" applyNumberFormat="1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vertical="center"/>
    </xf>
    <xf numFmtId="0" fontId="1" fillId="3" borderId="27" xfId="0" applyFont="1" applyFill="1" applyBorder="1" applyAlignment="1">
      <alignment horizontal="center" vertical="center"/>
    </xf>
    <xf numFmtId="164" fontId="1" fillId="3" borderId="27" xfId="0" applyNumberFormat="1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164" fontId="1" fillId="4" borderId="26" xfId="0" applyNumberFormat="1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6" borderId="12" xfId="0" applyFont="1" applyFill="1" applyBorder="1" applyAlignment="1">
      <alignment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0" fontId="1" fillId="6" borderId="32" xfId="0" applyFont="1" applyFill="1" applyBorder="1" applyAlignment="1">
      <alignment vertical="center"/>
    </xf>
    <xf numFmtId="2" fontId="1" fillId="0" borderId="33" xfId="0" applyNumberFormat="1" applyFon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0" fontId="1" fillId="6" borderId="34" xfId="0" applyFont="1" applyFill="1" applyBorder="1" applyAlignment="1">
      <alignment vertical="center"/>
    </xf>
    <xf numFmtId="2" fontId="1" fillId="6" borderId="1" xfId="0" applyNumberFormat="1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164" fontId="1" fillId="8" borderId="1" xfId="0" applyNumberFormat="1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2" fontId="1" fillId="3" borderId="13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19" xfId="0" applyNumberFormat="1" applyFont="1" applyFill="1" applyBorder="1" applyAlignment="1">
      <alignment vertical="center"/>
    </xf>
    <xf numFmtId="2" fontId="1" fillId="3" borderId="8" xfId="0" applyNumberFormat="1" applyFont="1" applyFill="1" applyBorder="1" applyAlignment="1">
      <alignment vertical="center"/>
    </xf>
    <xf numFmtId="2" fontId="1" fillId="3" borderId="11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2" fontId="1" fillId="3" borderId="21" xfId="0" applyNumberFormat="1" applyFont="1" applyFill="1" applyBorder="1" applyAlignment="1">
      <alignment vertical="center"/>
    </xf>
    <xf numFmtId="0" fontId="1" fillId="0" borderId="0" xfId="0" applyFont="1"/>
    <xf numFmtId="0" fontId="1" fillId="5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9" borderId="1" xfId="0" applyFont="1" applyFill="1" applyBorder="1"/>
    <xf numFmtId="2" fontId="3" fillId="9" borderId="20" xfId="0" applyNumberFormat="1" applyFont="1" applyFill="1" applyBorder="1" applyAlignment="1">
      <alignment vertical="center"/>
    </xf>
    <xf numFmtId="2" fontId="3" fillId="9" borderId="18" xfId="0" applyNumberFormat="1" applyFont="1" applyFill="1" applyBorder="1" applyAlignment="1">
      <alignment vertical="center"/>
    </xf>
    <xf numFmtId="16" fontId="1" fillId="2" borderId="22" xfId="0" applyNumberFormat="1" applyFont="1" applyFill="1" applyBorder="1" applyAlignment="1">
      <alignment horizontal="center" vertical="center"/>
    </xf>
    <xf numFmtId="16" fontId="1" fillId="2" borderId="23" xfId="0" applyNumberFormat="1" applyFont="1" applyFill="1" applyBorder="1" applyAlignment="1">
      <alignment horizontal="center" vertical="center"/>
    </xf>
    <xf numFmtId="16" fontId="1" fillId="2" borderId="24" xfId="0" applyNumberFormat="1" applyFont="1" applyFill="1" applyBorder="1" applyAlignment="1">
      <alignment horizontal="center" vertical="center"/>
    </xf>
    <xf numFmtId="16" fontId="1" fillId="2" borderId="25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35" xfId="0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1" fillId="3" borderId="15" xfId="0" applyNumberFormat="1" applyFont="1" applyFill="1" applyBorder="1" applyAlignment="1">
      <alignment vertical="center"/>
    </xf>
    <xf numFmtId="2" fontId="1" fillId="3" borderId="14" xfId="0" applyNumberFormat="1" applyFont="1" applyFill="1" applyBorder="1" applyAlignment="1">
      <alignment vertical="center"/>
    </xf>
    <xf numFmtId="0" fontId="6" fillId="0" borderId="1" xfId="0" applyFont="1" applyBorder="1"/>
    <xf numFmtId="0" fontId="1" fillId="10" borderId="1" xfId="0" applyFont="1" applyFill="1" applyBorder="1"/>
    <xf numFmtId="2" fontId="3" fillId="10" borderId="11" xfId="0" applyNumberFormat="1" applyFont="1" applyFill="1" applyBorder="1" applyAlignment="1">
      <alignment vertical="center"/>
    </xf>
    <xf numFmtId="2" fontId="3" fillId="10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2" fontId="1" fillId="0" borderId="1" xfId="0" applyNumberFormat="1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17" xfId="0" applyFont="1" applyFill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2" fontId="1" fillId="0" borderId="30" xfId="0" applyNumberFormat="1" applyFont="1" applyBorder="1" applyAlignment="1">
      <alignment vertical="center"/>
    </xf>
    <xf numFmtId="2" fontId="1" fillId="0" borderId="31" xfId="0" applyNumberFormat="1" applyFont="1" applyBorder="1" applyAlignment="1">
      <alignment vertical="center"/>
    </xf>
    <xf numFmtId="2" fontId="1" fillId="0" borderId="32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14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2" fontId="1" fillId="3" borderId="37" xfId="0" applyNumberFormat="1" applyFont="1" applyFill="1" applyBorder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12" borderId="0" xfId="0" applyNumberFormat="1" applyFont="1" applyFill="1" applyAlignment="1">
      <alignment vertical="center"/>
    </xf>
    <xf numFmtId="164" fontId="1" fillId="11" borderId="0" xfId="0" applyNumberFormat="1" applyFont="1" applyFill="1" applyAlignment="1">
      <alignment vertic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43" fontId="8" fillId="4" borderId="11" xfId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8" fillId="4" borderId="30" xfId="1" applyFont="1" applyFill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/>
    <xf numFmtId="2" fontId="8" fillId="4" borderId="11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2" fontId="8" fillId="4" borderId="30" xfId="0" applyNumberFormat="1" applyFont="1" applyFill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1" xfId="0" applyFont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2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General</c:formatCode>
                <c:ptCount val="31"/>
                <c:pt idx="0">
                  <c:v>22.46</c:v>
                </c:pt>
                <c:pt idx="1">
                  <c:v>22.97</c:v>
                </c:pt>
                <c:pt idx="2">
                  <c:v>23.45</c:v>
                </c:pt>
                <c:pt idx="3">
                  <c:v>23.98</c:v>
                </c:pt>
                <c:pt idx="4">
                  <c:v>24.51</c:v>
                </c:pt>
                <c:pt idx="5">
                  <c:v>24.98</c:v>
                </c:pt>
                <c:pt idx="6">
                  <c:v>25.34</c:v>
                </c:pt>
                <c:pt idx="7">
                  <c:v>25.61</c:v>
                </c:pt>
                <c:pt idx="8">
                  <c:v>25.94</c:v>
                </c:pt>
                <c:pt idx="9">
                  <c:v>26.2</c:v>
                </c:pt>
                <c:pt idx="10">
                  <c:v>26.51</c:v>
                </c:pt>
                <c:pt idx="11">
                  <c:v>26.8</c:v>
                </c:pt>
                <c:pt idx="12">
                  <c:v>27.1</c:v>
                </c:pt>
                <c:pt idx="13">
                  <c:v>27.31</c:v>
                </c:pt>
                <c:pt idx="14">
                  <c:v>27.47</c:v>
                </c:pt>
                <c:pt idx="15">
                  <c:v>27.59</c:v>
                </c:pt>
                <c:pt idx="16">
                  <c:v>27.69</c:v>
                </c:pt>
                <c:pt idx="17">
                  <c:v>27.72</c:v>
                </c:pt>
                <c:pt idx="18">
                  <c:v>27.7</c:v>
                </c:pt>
                <c:pt idx="19">
                  <c:v>27.65</c:v>
                </c:pt>
                <c:pt idx="20">
                  <c:v>27.59</c:v>
                </c:pt>
                <c:pt idx="21">
                  <c:v>27.51</c:v>
                </c:pt>
                <c:pt idx="22">
                  <c:v>27.36</c:v>
                </c:pt>
                <c:pt idx="23">
                  <c:v>27.28</c:v>
                </c:pt>
                <c:pt idx="24">
                  <c:v>27.15</c:v>
                </c:pt>
                <c:pt idx="25">
                  <c:v>27.05</c:v>
                </c:pt>
                <c:pt idx="26">
                  <c:v>26.91</c:v>
                </c:pt>
                <c:pt idx="27">
                  <c:v>26.78</c:v>
                </c:pt>
                <c:pt idx="28">
                  <c:v>26.67</c:v>
                </c:pt>
                <c:pt idx="29">
                  <c:v>26.49</c:v>
                </c:pt>
                <c:pt idx="30">
                  <c:v>26.38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8D-4978-A09C-D082BFA80657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Muro 1 (grigio)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General</c:formatCode>
                <c:ptCount val="31"/>
                <c:pt idx="0">
                  <c:v>37.26</c:v>
                </c:pt>
                <c:pt idx="1">
                  <c:v>50.21</c:v>
                </c:pt>
                <c:pt idx="2">
                  <c:v>54.47</c:v>
                </c:pt>
                <c:pt idx="3">
                  <c:v>54.8</c:v>
                </c:pt>
                <c:pt idx="4">
                  <c:v>54.94</c:v>
                </c:pt>
                <c:pt idx="5">
                  <c:v>55.21</c:v>
                </c:pt>
                <c:pt idx="6">
                  <c:v>55.32</c:v>
                </c:pt>
                <c:pt idx="7">
                  <c:v>55.27</c:v>
                </c:pt>
                <c:pt idx="8">
                  <c:v>55.16</c:v>
                </c:pt>
                <c:pt idx="9">
                  <c:v>55.11</c:v>
                </c:pt>
                <c:pt idx="10">
                  <c:v>54.9</c:v>
                </c:pt>
                <c:pt idx="11">
                  <c:v>54.79</c:v>
                </c:pt>
                <c:pt idx="12">
                  <c:v>54.68</c:v>
                </c:pt>
                <c:pt idx="13">
                  <c:v>54.6</c:v>
                </c:pt>
                <c:pt idx="14">
                  <c:v>54.68</c:v>
                </c:pt>
                <c:pt idx="15">
                  <c:v>54.92</c:v>
                </c:pt>
                <c:pt idx="16">
                  <c:v>55.28</c:v>
                </c:pt>
                <c:pt idx="17">
                  <c:v>55.56</c:v>
                </c:pt>
                <c:pt idx="18">
                  <c:v>55.61</c:v>
                </c:pt>
                <c:pt idx="19">
                  <c:v>55.43</c:v>
                </c:pt>
                <c:pt idx="20">
                  <c:v>55.21</c:v>
                </c:pt>
                <c:pt idx="21">
                  <c:v>54.89</c:v>
                </c:pt>
                <c:pt idx="22">
                  <c:v>54.51</c:v>
                </c:pt>
                <c:pt idx="23">
                  <c:v>54.17</c:v>
                </c:pt>
                <c:pt idx="24">
                  <c:v>53.75</c:v>
                </c:pt>
                <c:pt idx="25">
                  <c:v>53.4</c:v>
                </c:pt>
                <c:pt idx="26">
                  <c:v>53.06</c:v>
                </c:pt>
                <c:pt idx="27">
                  <c:v>52.65</c:v>
                </c:pt>
                <c:pt idx="28">
                  <c:v>52.3</c:v>
                </c:pt>
                <c:pt idx="29">
                  <c:v>51.97</c:v>
                </c:pt>
                <c:pt idx="30">
                  <c:v>51.56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8D-4978-A09C-D082BFA80657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Muro 2 (bianco)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General</c:formatCode>
                <c:ptCount val="31"/>
                <c:pt idx="0">
                  <c:v>52.45</c:v>
                </c:pt>
                <c:pt idx="1">
                  <c:v>71.64</c:v>
                </c:pt>
                <c:pt idx="2">
                  <c:v>80.23</c:v>
                </c:pt>
                <c:pt idx="3">
                  <c:v>82.03</c:v>
                </c:pt>
                <c:pt idx="4">
                  <c:v>82.86</c:v>
                </c:pt>
                <c:pt idx="5">
                  <c:v>83.65</c:v>
                </c:pt>
                <c:pt idx="6">
                  <c:v>84.26</c:v>
                </c:pt>
                <c:pt idx="7">
                  <c:v>84.62</c:v>
                </c:pt>
                <c:pt idx="8">
                  <c:v>84.96</c:v>
                </c:pt>
                <c:pt idx="9">
                  <c:v>85.4</c:v>
                </c:pt>
                <c:pt idx="10">
                  <c:v>85.66</c:v>
                </c:pt>
                <c:pt idx="11">
                  <c:v>86.03</c:v>
                </c:pt>
                <c:pt idx="12">
                  <c:v>86.38</c:v>
                </c:pt>
                <c:pt idx="13">
                  <c:v>86.72</c:v>
                </c:pt>
                <c:pt idx="14">
                  <c:v>87.08</c:v>
                </c:pt>
                <c:pt idx="15">
                  <c:v>87.34</c:v>
                </c:pt>
                <c:pt idx="16">
                  <c:v>87.62</c:v>
                </c:pt>
                <c:pt idx="17">
                  <c:v>87.87</c:v>
                </c:pt>
                <c:pt idx="18">
                  <c:v>87.98</c:v>
                </c:pt>
                <c:pt idx="19">
                  <c:v>88.09</c:v>
                </c:pt>
                <c:pt idx="20">
                  <c:v>88.22</c:v>
                </c:pt>
                <c:pt idx="21">
                  <c:v>88.39</c:v>
                </c:pt>
                <c:pt idx="22">
                  <c:v>88.49</c:v>
                </c:pt>
                <c:pt idx="23">
                  <c:v>88.7</c:v>
                </c:pt>
                <c:pt idx="24">
                  <c:v>88.78</c:v>
                </c:pt>
                <c:pt idx="25">
                  <c:v>89.05</c:v>
                </c:pt>
                <c:pt idx="26">
                  <c:v>89.27</c:v>
                </c:pt>
                <c:pt idx="27">
                  <c:v>89.49</c:v>
                </c:pt>
                <c:pt idx="28">
                  <c:v>89.69</c:v>
                </c:pt>
                <c:pt idx="29">
                  <c:v>89.9</c:v>
                </c:pt>
                <c:pt idx="30">
                  <c:v>90.01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8D-4978-A09C-D082BFA80657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Davanzale 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General</c:formatCode>
                <c:ptCount val="31"/>
                <c:pt idx="0">
                  <c:v>22.52</c:v>
                </c:pt>
                <c:pt idx="1">
                  <c:v>26.42</c:v>
                </c:pt>
                <c:pt idx="2">
                  <c:v>27.61</c:v>
                </c:pt>
                <c:pt idx="3">
                  <c:v>28.84</c:v>
                </c:pt>
                <c:pt idx="4">
                  <c:v>30.68</c:v>
                </c:pt>
                <c:pt idx="5">
                  <c:v>32.25</c:v>
                </c:pt>
                <c:pt idx="6">
                  <c:v>32.86</c:v>
                </c:pt>
                <c:pt idx="7">
                  <c:v>33.130000000000003</c:v>
                </c:pt>
                <c:pt idx="8">
                  <c:v>33.5</c:v>
                </c:pt>
                <c:pt idx="9">
                  <c:v>34.14</c:v>
                </c:pt>
                <c:pt idx="10">
                  <c:v>35.229999999999997</c:v>
                </c:pt>
                <c:pt idx="11">
                  <c:v>36.590000000000003</c:v>
                </c:pt>
                <c:pt idx="12">
                  <c:v>38.1</c:v>
                </c:pt>
                <c:pt idx="13">
                  <c:v>39.53</c:v>
                </c:pt>
                <c:pt idx="14">
                  <c:v>40.82</c:v>
                </c:pt>
                <c:pt idx="15">
                  <c:v>41.74</c:v>
                </c:pt>
                <c:pt idx="16">
                  <c:v>42.31</c:v>
                </c:pt>
                <c:pt idx="17">
                  <c:v>42.56</c:v>
                </c:pt>
                <c:pt idx="18">
                  <c:v>42.52</c:v>
                </c:pt>
                <c:pt idx="19">
                  <c:v>42.26</c:v>
                </c:pt>
                <c:pt idx="20">
                  <c:v>41.93</c:v>
                </c:pt>
                <c:pt idx="21">
                  <c:v>41.57</c:v>
                </c:pt>
                <c:pt idx="22">
                  <c:v>41.15</c:v>
                </c:pt>
                <c:pt idx="23">
                  <c:v>40.74</c:v>
                </c:pt>
                <c:pt idx="24">
                  <c:v>40.32</c:v>
                </c:pt>
                <c:pt idx="25">
                  <c:v>39.94</c:v>
                </c:pt>
                <c:pt idx="26">
                  <c:v>39.56</c:v>
                </c:pt>
                <c:pt idx="27">
                  <c:v>39.200000000000003</c:v>
                </c:pt>
                <c:pt idx="28">
                  <c:v>38.83</c:v>
                </c:pt>
                <c:pt idx="29">
                  <c:v>38.51</c:v>
                </c:pt>
                <c:pt idx="30">
                  <c:v>38.130000000000003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8D-4978-A09C-D082BFA80657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Telaio 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General</c:formatCode>
                <c:ptCount val="31"/>
                <c:pt idx="0">
                  <c:v>22.3</c:v>
                </c:pt>
                <c:pt idx="1">
                  <c:v>26.76</c:v>
                </c:pt>
                <c:pt idx="2">
                  <c:v>28.44</c:v>
                </c:pt>
                <c:pt idx="3">
                  <c:v>29.94</c:v>
                </c:pt>
                <c:pt idx="4">
                  <c:v>31.82</c:v>
                </c:pt>
                <c:pt idx="5">
                  <c:v>33.369999999999997</c:v>
                </c:pt>
                <c:pt idx="6">
                  <c:v>33.950000000000003</c:v>
                </c:pt>
                <c:pt idx="7">
                  <c:v>34.24</c:v>
                </c:pt>
                <c:pt idx="8">
                  <c:v>34.619999999999997</c:v>
                </c:pt>
                <c:pt idx="9">
                  <c:v>35.340000000000003</c:v>
                </c:pt>
                <c:pt idx="10">
                  <c:v>36.409999999999997</c:v>
                </c:pt>
                <c:pt idx="11">
                  <c:v>37.799999999999997</c:v>
                </c:pt>
                <c:pt idx="12">
                  <c:v>39.32</c:v>
                </c:pt>
                <c:pt idx="13">
                  <c:v>40.78</c:v>
                </c:pt>
                <c:pt idx="14">
                  <c:v>42.09</c:v>
                </c:pt>
                <c:pt idx="15">
                  <c:v>43.11</c:v>
                </c:pt>
                <c:pt idx="16">
                  <c:v>44.08</c:v>
                </c:pt>
                <c:pt idx="17">
                  <c:v>45.05</c:v>
                </c:pt>
                <c:pt idx="18">
                  <c:v>45.84</c:v>
                </c:pt>
                <c:pt idx="19">
                  <c:v>46.31</c:v>
                </c:pt>
                <c:pt idx="20">
                  <c:v>46.5</c:v>
                </c:pt>
                <c:pt idx="21">
                  <c:v>46.48</c:v>
                </c:pt>
                <c:pt idx="22">
                  <c:v>46.35</c:v>
                </c:pt>
                <c:pt idx="23">
                  <c:v>46.22</c:v>
                </c:pt>
                <c:pt idx="24">
                  <c:v>45.99</c:v>
                </c:pt>
                <c:pt idx="25">
                  <c:v>45.82</c:v>
                </c:pt>
                <c:pt idx="26">
                  <c:v>45.67</c:v>
                </c:pt>
                <c:pt idx="27">
                  <c:v>45.52</c:v>
                </c:pt>
                <c:pt idx="28">
                  <c:v>45.36</c:v>
                </c:pt>
                <c:pt idx="29">
                  <c:v>45.24</c:v>
                </c:pt>
                <c:pt idx="30">
                  <c:v>45.07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8D-4978-A09C-D082BFA80657}"/>
            </c:ext>
          </c:extLst>
        </c:ser>
        <c:ser>
          <c:idx val="6"/>
          <c:order val="5"/>
          <c:tx>
            <c:strRef>
              <c:f>'Materiali aula'!$A$9</c:f>
              <c:strCache>
                <c:ptCount val="1"/>
                <c:pt idx="0">
                  <c:v>Cattedra</c:v>
                </c:pt>
              </c:strCache>
            </c:strRef>
          </c:tx>
          <c:spPr>
            <a:ln w="22225" cap="rnd">
              <a:solidFill>
                <a:schemeClr val="accent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General</c:formatCode>
                <c:ptCount val="31"/>
                <c:pt idx="0">
                  <c:v>20.77</c:v>
                </c:pt>
                <c:pt idx="1">
                  <c:v>25.05</c:v>
                </c:pt>
                <c:pt idx="2">
                  <c:v>26.55</c:v>
                </c:pt>
                <c:pt idx="3">
                  <c:v>27.76</c:v>
                </c:pt>
                <c:pt idx="4">
                  <c:v>29.3</c:v>
                </c:pt>
                <c:pt idx="5">
                  <c:v>30.61</c:v>
                </c:pt>
                <c:pt idx="6">
                  <c:v>31.07</c:v>
                </c:pt>
                <c:pt idx="7">
                  <c:v>31.34</c:v>
                </c:pt>
                <c:pt idx="8">
                  <c:v>31.66</c:v>
                </c:pt>
                <c:pt idx="9">
                  <c:v>32.29</c:v>
                </c:pt>
                <c:pt idx="10">
                  <c:v>33.29</c:v>
                </c:pt>
                <c:pt idx="11">
                  <c:v>34.57</c:v>
                </c:pt>
                <c:pt idx="12">
                  <c:v>36.049999999999997</c:v>
                </c:pt>
                <c:pt idx="13">
                  <c:v>37.49</c:v>
                </c:pt>
                <c:pt idx="14">
                  <c:v>38.79</c:v>
                </c:pt>
                <c:pt idx="15">
                  <c:v>39.86</c:v>
                </c:pt>
                <c:pt idx="16">
                  <c:v>40.83</c:v>
                </c:pt>
                <c:pt idx="17">
                  <c:v>41.75</c:v>
                </c:pt>
                <c:pt idx="18">
                  <c:v>42.49</c:v>
                </c:pt>
                <c:pt idx="19">
                  <c:v>42.93</c:v>
                </c:pt>
                <c:pt idx="20">
                  <c:v>43.08</c:v>
                </c:pt>
                <c:pt idx="21">
                  <c:v>43.1</c:v>
                </c:pt>
                <c:pt idx="22">
                  <c:v>42.97</c:v>
                </c:pt>
                <c:pt idx="23">
                  <c:v>42.85</c:v>
                </c:pt>
                <c:pt idx="24">
                  <c:v>42.69</c:v>
                </c:pt>
                <c:pt idx="25">
                  <c:v>42.54</c:v>
                </c:pt>
                <c:pt idx="26">
                  <c:v>42.45</c:v>
                </c:pt>
                <c:pt idx="27">
                  <c:v>42.3</c:v>
                </c:pt>
                <c:pt idx="28">
                  <c:v>42.2</c:v>
                </c:pt>
                <c:pt idx="29">
                  <c:v>42.12</c:v>
                </c:pt>
                <c:pt idx="30">
                  <c:v>41.95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8D-4978-A09C-D082BFA80657}"/>
            </c:ext>
          </c:extLst>
        </c:ser>
        <c:ser>
          <c:idx val="5"/>
          <c:order val="6"/>
          <c:tx>
            <c:strRef>
              <c:f>'Materiali aula'!$A$8</c:f>
              <c:strCache>
                <c:ptCount val="1"/>
                <c:pt idx="0">
                  <c:v>Sgabelli</c:v>
                </c:pt>
              </c:strCache>
            </c:strRef>
          </c:tx>
          <c:spPr>
            <a:ln w="28575" cap="rnd">
              <a:solidFill>
                <a:schemeClr val="accent2">
                  <a:shade val="93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General</c:formatCode>
                <c:ptCount val="31"/>
                <c:pt idx="0">
                  <c:v>3.05</c:v>
                </c:pt>
                <c:pt idx="1">
                  <c:v>3.75</c:v>
                </c:pt>
                <c:pt idx="2">
                  <c:v>4.62</c:v>
                </c:pt>
                <c:pt idx="3">
                  <c:v>5.71</c:v>
                </c:pt>
                <c:pt idx="4">
                  <c:v>6.95</c:v>
                </c:pt>
                <c:pt idx="5">
                  <c:v>8.2899999999999991</c:v>
                </c:pt>
                <c:pt idx="6">
                  <c:v>9.77</c:v>
                </c:pt>
                <c:pt idx="7">
                  <c:v>11.27</c:v>
                </c:pt>
                <c:pt idx="8">
                  <c:v>13.01</c:v>
                </c:pt>
                <c:pt idx="9">
                  <c:v>14.7</c:v>
                </c:pt>
                <c:pt idx="10">
                  <c:v>16.62</c:v>
                </c:pt>
                <c:pt idx="11">
                  <c:v>18.64</c:v>
                </c:pt>
                <c:pt idx="12">
                  <c:v>20.84</c:v>
                </c:pt>
                <c:pt idx="13">
                  <c:v>23.09</c:v>
                </c:pt>
                <c:pt idx="14">
                  <c:v>25.52</c:v>
                </c:pt>
                <c:pt idx="15">
                  <c:v>28.09</c:v>
                </c:pt>
                <c:pt idx="16">
                  <c:v>30.79</c:v>
                </c:pt>
                <c:pt idx="17">
                  <c:v>33.57</c:v>
                </c:pt>
                <c:pt idx="18">
                  <c:v>36.42</c:v>
                </c:pt>
                <c:pt idx="19">
                  <c:v>39.380000000000003</c:v>
                </c:pt>
                <c:pt idx="20">
                  <c:v>42.42</c:v>
                </c:pt>
                <c:pt idx="21">
                  <c:v>45.47</c:v>
                </c:pt>
                <c:pt idx="22">
                  <c:v>48.59</c:v>
                </c:pt>
                <c:pt idx="23">
                  <c:v>51.59</c:v>
                </c:pt>
                <c:pt idx="24">
                  <c:v>54.61</c:v>
                </c:pt>
                <c:pt idx="25">
                  <c:v>57.72</c:v>
                </c:pt>
                <c:pt idx="26">
                  <c:v>60.38</c:v>
                </c:pt>
                <c:pt idx="27">
                  <c:v>63.01</c:v>
                </c:pt>
                <c:pt idx="28">
                  <c:v>65.31</c:v>
                </c:pt>
                <c:pt idx="29">
                  <c:v>67.22</c:v>
                </c:pt>
                <c:pt idx="30">
                  <c:v>69.040000000000006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8D-4978-A09C-D082BFA80657}"/>
            </c:ext>
          </c:extLst>
        </c:ser>
        <c:ser>
          <c:idx val="4"/>
          <c:order val="7"/>
          <c:tx>
            <c:strRef>
              <c:f>'Materiali aula'!$A$7</c:f>
              <c:strCache>
                <c:ptCount val="1"/>
                <c:pt idx="0">
                  <c:v>Banchi</c:v>
                </c:pt>
              </c:strCache>
            </c:strRef>
          </c:tx>
          <c:spPr>
            <a:ln w="25400" cap="rnd">
              <a:solidFill>
                <a:schemeClr val="accent2">
                  <a:tint val="94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4.58</c:v>
                </c:pt>
                <c:pt idx="1">
                  <c:v>5.13</c:v>
                </c:pt>
                <c:pt idx="2">
                  <c:v>5.79</c:v>
                </c:pt>
                <c:pt idx="3">
                  <c:v>6.68</c:v>
                </c:pt>
                <c:pt idx="4">
                  <c:v>7.74</c:v>
                </c:pt>
                <c:pt idx="5">
                  <c:v>8.9</c:v>
                </c:pt>
                <c:pt idx="6">
                  <c:v>10</c:v>
                </c:pt>
                <c:pt idx="7">
                  <c:v>11.07</c:v>
                </c:pt>
                <c:pt idx="8">
                  <c:v>12.3</c:v>
                </c:pt>
                <c:pt idx="9">
                  <c:v>13.51</c:v>
                </c:pt>
                <c:pt idx="10">
                  <c:v>14.94</c:v>
                </c:pt>
                <c:pt idx="11">
                  <c:v>16.510000000000002</c:v>
                </c:pt>
                <c:pt idx="12">
                  <c:v>18.260000000000002</c:v>
                </c:pt>
                <c:pt idx="13">
                  <c:v>20.12</c:v>
                </c:pt>
                <c:pt idx="14">
                  <c:v>22.27</c:v>
                </c:pt>
                <c:pt idx="15">
                  <c:v>24.7</c:v>
                </c:pt>
                <c:pt idx="16">
                  <c:v>27.41</c:v>
                </c:pt>
                <c:pt idx="17">
                  <c:v>30.19</c:v>
                </c:pt>
                <c:pt idx="18">
                  <c:v>32.880000000000003</c:v>
                </c:pt>
                <c:pt idx="19">
                  <c:v>35.39</c:v>
                </c:pt>
                <c:pt idx="20">
                  <c:v>37.79</c:v>
                </c:pt>
                <c:pt idx="21">
                  <c:v>40.04</c:v>
                </c:pt>
                <c:pt idx="22">
                  <c:v>42.23</c:v>
                </c:pt>
                <c:pt idx="23">
                  <c:v>44.27</c:v>
                </c:pt>
                <c:pt idx="24">
                  <c:v>46.21</c:v>
                </c:pt>
                <c:pt idx="25">
                  <c:v>48.23</c:v>
                </c:pt>
                <c:pt idx="26">
                  <c:v>49.95</c:v>
                </c:pt>
                <c:pt idx="27">
                  <c:v>51.68</c:v>
                </c:pt>
                <c:pt idx="28">
                  <c:v>53.2</c:v>
                </c:pt>
                <c:pt idx="29">
                  <c:v>54.52</c:v>
                </c:pt>
                <c:pt idx="30">
                  <c:v>55.88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8D-4978-A09C-D082BFA80657}"/>
            </c:ext>
          </c:extLst>
        </c:ser>
        <c:ser>
          <c:idx val="8"/>
          <c:order val="8"/>
          <c:tx>
            <c:strRef>
              <c:f>'Materiali aula'!$A$10</c:f>
              <c:strCache>
                <c:ptCount val="1"/>
                <c:pt idx="0">
                  <c:v>Lavagna (ardesia)</c:v>
                </c:pt>
              </c:strCache>
            </c:strRef>
          </c:tx>
          <c:spPr>
            <a:ln w="25400" cap="rnd">
              <a:solidFill>
                <a:schemeClr val="accent2">
                  <a:shade val="5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General</c:formatCode>
                <c:ptCount val="31"/>
                <c:pt idx="0">
                  <c:v>5.66</c:v>
                </c:pt>
                <c:pt idx="1">
                  <c:v>5.61</c:v>
                </c:pt>
                <c:pt idx="2">
                  <c:v>5.53</c:v>
                </c:pt>
                <c:pt idx="3">
                  <c:v>5.5</c:v>
                </c:pt>
                <c:pt idx="4">
                  <c:v>5.45</c:v>
                </c:pt>
                <c:pt idx="5">
                  <c:v>5.44</c:v>
                </c:pt>
                <c:pt idx="6">
                  <c:v>5.42</c:v>
                </c:pt>
                <c:pt idx="7">
                  <c:v>5.38</c:v>
                </c:pt>
                <c:pt idx="8">
                  <c:v>5.38</c:v>
                </c:pt>
                <c:pt idx="9">
                  <c:v>5.37</c:v>
                </c:pt>
                <c:pt idx="10">
                  <c:v>5.34</c:v>
                </c:pt>
                <c:pt idx="11">
                  <c:v>5.32</c:v>
                </c:pt>
                <c:pt idx="12">
                  <c:v>5.31</c:v>
                </c:pt>
                <c:pt idx="13">
                  <c:v>5.32</c:v>
                </c:pt>
                <c:pt idx="14">
                  <c:v>5.32</c:v>
                </c:pt>
                <c:pt idx="15">
                  <c:v>5.28</c:v>
                </c:pt>
                <c:pt idx="16">
                  <c:v>5.27</c:v>
                </c:pt>
                <c:pt idx="17">
                  <c:v>5.26</c:v>
                </c:pt>
                <c:pt idx="18">
                  <c:v>5.28</c:v>
                </c:pt>
                <c:pt idx="19">
                  <c:v>5.27</c:v>
                </c:pt>
                <c:pt idx="20">
                  <c:v>5.24</c:v>
                </c:pt>
                <c:pt idx="21">
                  <c:v>5.25</c:v>
                </c:pt>
                <c:pt idx="22">
                  <c:v>5.25</c:v>
                </c:pt>
                <c:pt idx="23">
                  <c:v>5.22</c:v>
                </c:pt>
                <c:pt idx="24">
                  <c:v>5.24</c:v>
                </c:pt>
                <c:pt idx="25">
                  <c:v>5.23</c:v>
                </c:pt>
                <c:pt idx="26">
                  <c:v>5.31</c:v>
                </c:pt>
                <c:pt idx="27">
                  <c:v>5.23</c:v>
                </c:pt>
                <c:pt idx="28">
                  <c:v>5.23</c:v>
                </c:pt>
                <c:pt idx="29">
                  <c:v>5.23</c:v>
                </c:pt>
                <c:pt idx="30">
                  <c:v>5.23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8D-4978-A09C-D082BFA80657}"/>
            </c:ext>
          </c:extLst>
        </c:ser>
        <c:ser>
          <c:idx val="9"/>
          <c:order val="9"/>
          <c:tx>
            <c:strRef>
              <c:f>'Materiali aula'!$A$11</c:f>
              <c:strCache>
                <c:ptCount val="1"/>
                <c:pt idx="0">
                  <c:v>Lavagna (telaio)</c:v>
                </c:pt>
              </c:strCache>
            </c:strRef>
          </c:tx>
          <c:spPr>
            <a:ln w="25400" cap="rnd">
              <a:solidFill>
                <a:schemeClr val="accent2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aula'!$B$11:$AF$11</c:f>
              <c:numCache>
                <c:formatCode>General</c:formatCode>
                <c:ptCount val="31"/>
                <c:pt idx="0">
                  <c:v>14.57</c:v>
                </c:pt>
                <c:pt idx="1">
                  <c:v>14.74</c:v>
                </c:pt>
                <c:pt idx="2">
                  <c:v>14.74</c:v>
                </c:pt>
                <c:pt idx="3">
                  <c:v>14.81</c:v>
                </c:pt>
                <c:pt idx="4">
                  <c:v>14.86</c:v>
                </c:pt>
                <c:pt idx="5">
                  <c:v>14.89</c:v>
                </c:pt>
                <c:pt idx="6">
                  <c:v>14.81</c:v>
                </c:pt>
                <c:pt idx="7">
                  <c:v>14.8</c:v>
                </c:pt>
                <c:pt idx="8">
                  <c:v>14.69</c:v>
                </c:pt>
                <c:pt idx="9">
                  <c:v>14.67</c:v>
                </c:pt>
                <c:pt idx="10">
                  <c:v>14.63</c:v>
                </c:pt>
                <c:pt idx="11">
                  <c:v>14.51</c:v>
                </c:pt>
                <c:pt idx="12">
                  <c:v>14.34</c:v>
                </c:pt>
                <c:pt idx="13">
                  <c:v>14.27</c:v>
                </c:pt>
                <c:pt idx="14">
                  <c:v>14.1</c:v>
                </c:pt>
                <c:pt idx="15">
                  <c:v>13.74</c:v>
                </c:pt>
                <c:pt idx="16">
                  <c:v>13.36</c:v>
                </c:pt>
                <c:pt idx="17">
                  <c:v>13.05</c:v>
                </c:pt>
                <c:pt idx="18">
                  <c:v>12.9</c:v>
                </c:pt>
                <c:pt idx="19">
                  <c:v>12.81</c:v>
                </c:pt>
                <c:pt idx="20">
                  <c:v>12.6</c:v>
                </c:pt>
                <c:pt idx="21">
                  <c:v>12.41</c:v>
                </c:pt>
                <c:pt idx="22">
                  <c:v>12.3</c:v>
                </c:pt>
                <c:pt idx="23">
                  <c:v>12.27</c:v>
                </c:pt>
                <c:pt idx="24">
                  <c:v>12.28</c:v>
                </c:pt>
                <c:pt idx="25">
                  <c:v>12.44</c:v>
                </c:pt>
                <c:pt idx="26">
                  <c:v>12.55</c:v>
                </c:pt>
                <c:pt idx="27">
                  <c:v>12.64</c:v>
                </c:pt>
                <c:pt idx="28">
                  <c:v>12.57</c:v>
                </c:pt>
                <c:pt idx="29">
                  <c:v>12.45</c:v>
                </c:pt>
                <c:pt idx="30">
                  <c:v>12.25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58D-4978-A09C-D082BFA80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B1</c:v>
                </c:pt>
                <c:pt idx="6">
                  <c:v>B3</c:v>
                </c:pt>
                <c:pt idx="7">
                  <c:v>B5</c:v>
                </c:pt>
                <c:pt idx="8">
                  <c:v>B7</c:v>
                </c:pt>
                <c:pt idx="9">
                  <c:v>B9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  <c:pt idx="15">
                  <c:v>D1</c:v>
                </c:pt>
                <c:pt idx="16">
                  <c:v>D3</c:v>
                </c:pt>
                <c:pt idx="17">
                  <c:v>D5</c:v>
                </c:pt>
                <c:pt idx="18">
                  <c:v>D7</c:v>
                </c:pt>
                <c:pt idx="19">
                  <c:v>D9</c:v>
                </c:pt>
                <c:pt idx="20">
                  <c:v>E1</c:v>
                </c:pt>
                <c:pt idx="21">
                  <c:v>E3</c:v>
                </c:pt>
                <c:pt idx="22">
                  <c:v>E5</c:v>
                </c:pt>
                <c:pt idx="23">
                  <c:v>E7</c:v>
                </c:pt>
                <c:pt idx="24">
                  <c:v>E9</c:v>
                </c:pt>
                <c:pt idx="25">
                  <c:v>F1</c:v>
                </c:pt>
                <c:pt idx="26">
                  <c:v>F3</c:v>
                </c:pt>
                <c:pt idx="27">
                  <c:v>F5</c:v>
                </c:pt>
                <c:pt idx="28">
                  <c:v>F7</c:v>
                </c:pt>
                <c:pt idx="29">
                  <c:v>F9</c:v>
                </c:pt>
                <c:pt idx="30">
                  <c:v>G1</c:v>
                </c:pt>
                <c:pt idx="31">
                  <c:v>G3</c:v>
                </c:pt>
                <c:pt idx="32">
                  <c:v>G5</c:v>
                </c:pt>
                <c:pt idx="33">
                  <c:v>G7</c:v>
                </c:pt>
                <c:pt idx="34">
                  <c:v>G9</c:v>
                </c:pt>
                <c:pt idx="35">
                  <c:v>H1</c:v>
                </c:pt>
                <c:pt idx="36">
                  <c:v>H3</c:v>
                </c:pt>
                <c:pt idx="37">
                  <c:v>H5</c:v>
                </c:pt>
                <c:pt idx="38">
                  <c:v>H7</c:v>
                </c:pt>
                <c:pt idx="39">
                  <c:v>H9</c:v>
                </c:pt>
              </c:strCache>
            </c:strRef>
          </c:cat>
          <c:val>
            <c:numRef>
              <c:f>'Electric lighting'!$G$3:$G$42</c:f>
              <c:numCache>
                <c:formatCode>General</c:formatCode>
                <c:ptCount val="40"/>
                <c:pt idx="0">
                  <c:v>604</c:v>
                </c:pt>
                <c:pt idx="1">
                  <c:v>658.2</c:v>
                </c:pt>
                <c:pt idx="2">
                  <c:v>664.9</c:v>
                </c:pt>
                <c:pt idx="3">
                  <c:v>640.70000000000005</c:v>
                </c:pt>
                <c:pt idx="4">
                  <c:v>566.6</c:v>
                </c:pt>
                <c:pt idx="5">
                  <c:v>629.29999999999995</c:v>
                </c:pt>
                <c:pt idx="6">
                  <c:v>688.5</c:v>
                </c:pt>
                <c:pt idx="7">
                  <c:v>708.5</c:v>
                </c:pt>
                <c:pt idx="8">
                  <c:v>661.3</c:v>
                </c:pt>
                <c:pt idx="9">
                  <c:v>605.20000000000005</c:v>
                </c:pt>
                <c:pt idx="10" formatCode="0.0">
                  <c:v>630.29999999999995</c:v>
                </c:pt>
                <c:pt idx="11">
                  <c:v>692.9</c:v>
                </c:pt>
                <c:pt idx="12">
                  <c:v>711.2</c:v>
                </c:pt>
                <c:pt idx="13">
                  <c:v>663.9</c:v>
                </c:pt>
                <c:pt idx="14">
                  <c:v>614.79999999999995</c:v>
                </c:pt>
                <c:pt idx="15" formatCode="0.0">
                  <c:v>631.1</c:v>
                </c:pt>
                <c:pt idx="16">
                  <c:v>693.6</c:v>
                </c:pt>
                <c:pt idx="17">
                  <c:v>705.5</c:v>
                </c:pt>
                <c:pt idx="18">
                  <c:v>664.8</c:v>
                </c:pt>
                <c:pt idx="19">
                  <c:v>620.1</c:v>
                </c:pt>
                <c:pt idx="20">
                  <c:v>614.9</c:v>
                </c:pt>
                <c:pt idx="21" formatCode="0.0">
                  <c:v>683</c:v>
                </c:pt>
                <c:pt idx="22" formatCode="0.0">
                  <c:v>693.9</c:v>
                </c:pt>
                <c:pt idx="23">
                  <c:v>668.8</c:v>
                </c:pt>
                <c:pt idx="24" formatCode="0.0">
                  <c:v>612</c:v>
                </c:pt>
                <c:pt idx="25">
                  <c:v>599.20000000000005</c:v>
                </c:pt>
                <c:pt idx="26">
                  <c:v>669.4</c:v>
                </c:pt>
                <c:pt idx="27">
                  <c:v>687.2</c:v>
                </c:pt>
                <c:pt idx="28">
                  <c:v>670.9</c:v>
                </c:pt>
                <c:pt idx="29" formatCode="0.0">
                  <c:v>608</c:v>
                </c:pt>
                <c:pt idx="30" formatCode="0.0">
                  <c:v>578</c:v>
                </c:pt>
                <c:pt idx="31">
                  <c:v>647.20000000000005</c:v>
                </c:pt>
                <c:pt idx="32">
                  <c:v>647.20000000000005</c:v>
                </c:pt>
                <c:pt idx="33">
                  <c:v>629.20000000000005</c:v>
                </c:pt>
                <c:pt idx="34">
                  <c:v>574.70000000000005</c:v>
                </c:pt>
                <c:pt idx="35" formatCode="0.0">
                  <c:v>493.7</c:v>
                </c:pt>
                <c:pt idx="36">
                  <c:v>555.4</c:v>
                </c:pt>
                <c:pt idx="37">
                  <c:v>564.70000000000005</c:v>
                </c:pt>
                <c:pt idx="38">
                  <c:v>534.20000000000005</c:v>
                </c:pt>
                <c:pt idx="39">
                  <c:v>486.1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F3-41DD-A373-F9EB341F59D8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val>
            <c:numRef>
              <c:f>'Electric lighting'!$C$3:$C$42</c:f>
              <c:numCache>
                <c:formatCode>0.0</c:formatCode>
                <c:ptCount val="40"/>
                <c:pt idx="0">
                  <c:v>101.2</c:v>
                </c:pt>
                <c:pt idx="1">
                  <c:v>90.6</c:v>
                </c:pt>
                <c:pt idx="2">
                  <c:v>89.8</c:v>
                </c:pt>
                <c:pt idx="3">
                  <c:v>85.3</c:v>
                </c:pt>
                <c:pt idx="4">
                  <c:v>84</c:v>
                </c:pt>
                <c:pt idx="5">
                  <c:v>121.2</c:v>
                </c:pt>
                <c:pt idx="6">
                  <c:v>119.7</c:v>
                </c:pt>
                <c:pt idx="7">
                  <c:v>116.5</c:v>
                </c:pt>
                <c:pt idx="8">
                  <c:v>114.8</c:v>
                </c:pt>
                <c:pt idx="9">
                  <c:v>109.1</c:v>
                </c:pt>
                <c:pt idx="10">
                  <c:v>120.6</c:v>
                </c:pt>
                <c:pt idx="11">
                  <c:v>123.1</c:v>
                </c:pt>
                <c:pt idx="12">
                  <c:v>122.6</c:v>
                </c:pt>
                <c:pt idx="13">
                  <c:v>121.9</c:v>
                </c:pt>
                <c:pt idx="14">
                  <c:v>111.3</c:v>
                </c:pt>
                <c:pt idx="15">
                  <c:v>114.7</c:v>
                </c:pt>
                <c:pt idx="16">
                  <c:v>117.8</c:v>
                </c:pt>
                <c:pt idx="17">
                  <c:v>124.6</c:v>
                </c:pt>
                <c:pt idx="18">
                  <c:v>118.3</c:v>
                </c:pt>
                <c:pt idx="19">
                  <c:v>108.8</c:v>
                </c:pt>
                <c:pt idx="20">
                  <c:v>124.7</c:v>
                </c:pt>
                <c:pt idx="21">
                  <c:v>130.1</c:v>
                </c:pt>
                <c:pt idx="22">
                  <c:v>127.1</c:v>
                </c:pt>
                <c:pt idx="23">
                  <c:v>124.5</c:v>
                </c:pt>
                <c:pt idx="24">
                  <c:v>117.9</c:v>
                </c:pt>
                <c:pt idx="25">
                  <c:v>128.6</c:v>
                </c:pt>
                <c:pt idx="26">
                  <c:v>134</c:v>
                </c:pt>
                <c:pt idx="27">
                  <c:v>126.4</c:v>
                </c:pt>
                <c:pt idx="28">
                  <c:v>126</c:v>
                </c:pt>
                <c:pt idx="29">
                  <c:v>115.3</c:v>
                </c:pt>
                <c:pt idx="30">
                  <c:v>113.9</c:v>
                </c:pt>
                <c:pt idx="31">
                  <c:v>124.9</c:v>
                </c:pt>
                <c:pt idx="32">
                  <c:v>125.8</c:v>
                </c:pt>
                <c:pt idx="33">
                  <c:v>122.4</c:v>
                </c:pt>
                <c:pt idx="34">
                  <c:v>109.7</c:v>
                </c:pt>
                <c:pt idx="35">
                  <c:v>109.3</c:v>
                </c:pt>
                <c:pt idx="36">
                  <c:v>121.8</c:v>
                </c:pt>
                <c:pt idx="37">
                  <c:v>125.9</c:v>
                </c:pt>
                <c:pt idx="38">
                  <c:v>126.7</c:v>
                </c:pt>
                <c:pt idx="39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98F3-41DD-A373-F9EB341F5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026025997207388E-2"/>
          <c:y val="0.12216779916259621"/>
          <c:w val="0.16306266104305517"/>
          <c:h val="5.96263466613262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ratios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lighting'!$D$45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B1</c:v>
                </c:pt>
                <c:pt idx="6">
                  <c:v>B3</c:v>
                </c:pt>
                <c:pt idx="7">
                  <c:v>B5</c:v>
                </c:pt>
                <c:pt idx="8">
                  <c:v>B7</c:v>
                </c:pt>
                <c:pt idx="9">
                  <c:v>B9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  <c:pt idx="15">
                  <c:v>D1</c:v>
                </c:pt>
                <c:pt idx="16">
                  <c:v>D3</c:v>
                </c:pt>
                <c:pt idx="17">
                  <c:v>D5</c:v>
                </c:pt>
                <c:pt idx="18">
                  <c:v>D7</c:v>
                </c:pt>
                <c:pt idx="19">
                  <c:v>D9</c:v>
                </c:pt>
                <c:pt idx="20">
                  <c:v>E1</c:v>
                </c:pt>
                <c:pt idx="21">
                  <c:v>E3</c:v>
                </c:pt>
                <c:pt idx="22">
                  <c:v>E5</c:v>
                </c:pt>
                <c:pt idx="23">
                  <c:v>E7</c:v>
                </c:pt>
                <c:pt idx="24">
                  <c:v>E9</c:v>
                </c:pt>
                <c:pt idx="25">
                  <c:v>F1</c:v>
                </c:pt>
                <c:pt idx="26">
                  <c:v>F3</c:v>
                </c:pt>
                <c:pt idx="27">
                  <c:v>F5</c:v>
                </c:pt>
                <c:pt idx="28">
                  <c:v>F7</c:v>
                </c:pt>
                <c:pt idx="29">
                  <c:v>F9</c:v>
                </c:pt>
                <c:pt idx="30">
                  <c:v>G1</c:v>
                </c:pt>
                <c:pt idx="31">
                  <c:v>G3</c:v>
                </c:pt>
                <c:pt idx="32">
                  <c:v>G5</c:v>
                </c:pt>
                <c:pt idx="33">
                  <c:v>G7</c:v>
                </c:pt>
                <c:pt idx="34">
                  <c:v>G9</c:v>
                </c:pt>
                <c:pt idx="35">
                  <c:v>H1</c:v>
                </c:pt>
                <c:pt idx="36">
                  <c:v>H3</c:v>
                </c:pt>
                <c:pt idx="37">
                  <c:v>H5</c:v>
                </c:pt>
                <c:pt idx="38">
                  <c:v>H7</c:v>
                </c:pt>
                <c:pt idx="39">
                  <c:v>H9</c:v>
                </c:pt>
              </c:strCache>
            </c:strRef>
          </c:cat>
          <c:val>
            <c:numRef>
              <c:f>'Electric lighting'!$D$46:$D$85</c:f>
              <c:numCache>
                <c:formatCode>0.00</c:formatCode>
                <c:ptCount val="40"/>
                <c:pt idx="0">
                  <c:v>0.35215231788079471</c:v>
                </c:pt>
                <c:pt idx="1">
                  <c:v>0.29838954725007594</c:v>
                </c:pt>
                <c:pt idx="2">
                  <c:v>0.29448037298841934</c:v>
                </c:pt>
                <c:pt idx="3">
                  <c:v>0.29186826908069297</c:v>
                </c:pt>
                <c:pt idx="4">
                  <c:v>0.32015531238969291</c:v>
                </c:pt>
                <c:pt idx="5">
                  <c:v>0.40823136818687428</c:v>
                </c:pt>
                <c:pt idx="6">
                  <c:v>0.37719680464778504</c:v>
                </c:pt>
                <c:pt idx="7">
                  <c:v>0.36047988708539169</c:v>
                </c:pt>
                <c:pt idx="8">
                  <c:v>0.38197489792832301</c:v>
                </c:pt>
                <c:pt idx="9">
                  <c:v>0.3922670191672174</c:v>
                </c:pt>
                <c:pt idx="10">
                  <c:v>0.4148818023163573</c:v>
                </c:pt>
                <c:pt idx="11">
                  <c:v>0.39053254437869828</c:v>
                </c:pt>
                <c:pt idx="12">
                  <c:v>0.38343644544431943</c:v>
                </c:pt>
                <c:pt idx="13">
                  <c:v>0.40924838078023801</c:v>
                </c:pt>
                <c:pt idx="14">
                  <c:v>0.40224463240078079</c:v>
                </c:pt>
                <c:pt idx="15">
                  <c:v>0.39581682776105215</c:v>
                </c:pt>
                <c:pt idx="16">
                  <c:v>0.37990196078431371</c:v>
                </c:pt>
                <c:pt idx="17">
                  <c:v>0.39433026222537204</c:v>
                </c:pt>
                <c:pt idx="18">
                  <c:v>0.39951865222623351</c:v>
                </c:pt>
                <c:pt idx="19">
                  <c:v>0.39477503628447025</c:v>
                </c:pt>
                <c:pt idx="20">
                  <c:v>0.4441372580907465</c:v>
                </c:pt>
                <c:pt idx="21">
                  <c:v>0.42064421669106883</c:v>
                </c:pt>
                <c:pt idx="22">
                  <c:v>0.41259547485228421</c:v>
                </c:pt>
                <c:pt idx="23">
                  <c:v>0.41791267942583737</c:v>
                </c:pt>
                <c:pt idx="24">
                  <c:v>0.43006535947712415</c:v>
                </c:pt>
                <c:pt idx="25">
                  <c:v>0.47263017356475295</c:v>
                </c:pt>
                <c:pt idx="26">
                  <c:v>0.44397968329847626</c:v>
                </c:pt>
                <c:pt idx="27">
                  <c:v>0.41006984866123397</c:v>
                </c:pt>
                <c:pt idx="28">
                  <c:v>0.42167238038455801</c:v>
                </c:pt>
                <c:pt idx="29">
                  <c:v>0.42664473684210524</c:v>
                </c:pt>
                <c:pt idx="30">
                  <c:v>0.44186851211072664</c:v>
                </c:pt>
                <c:pt idx="31">
                  <c:v>0.43294190358467238</c:v>
                </c:pt>
                <c:pt idx="32">
                  <c:v>0.43881334981458586</c:v>
                </c:pt>
                <c:pt idx="33">
                  <c:v>0.43817546090273357</c:v>
                </c:pt>
                <c:pt idx="34">
                  <c:v>0.43170349747694448</c:v>
                </c:pt>
                <c:pt idx="35">
                  <c:v>0.49564512862061982</c:v>
                </c:pt>
                <c:pt idx="36">
                  <c:v>0.4909974792942024</c:v>
                </c:pt>
                <c:pt idx="37">
                  <c:v>0.49566141313972012</c:v>
                </c:pt>
                <c:pt idx="38">
                  <c:v>0.52714339198801952</c:v>
                </c:pt>
                <c:pt idx="39">
                  <c:v>0.52458341904957828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AB-4723-9868-A43966765B5C}"/>
            </c:ext>
          </c:extLst>
        </c:ser>
        <c:ser>
          <c:idx val="5"/>
          <c:order val="1"/>
          <c:tx>
            <c:strRef>
              <c:f>'Electric lighting'!$E$45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B1</c:v>
                </c:pt>
                <c:pt idx="6">
                  <c:v>B3</c:v>
                </c:pt>
                <c:pt idx="7">
                  <c:v>B5</c:v>
                </c:pt>
                <c:pt idx="8">
                  <c:v>B7</c:v>
                </c:pt>
                <c:pt idx="9">
                  <c:v>B9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  <c:pt idx="15">
                  <c:v>D1</c:v>
                </c:pt>
                <c:pt idx="16">
                  <c:v>D3</c:v>
                </c:pt>
                <c:pt idx="17">
                  <c:v>D5</c:v>
                </c:pt>
                <c:pt idx="18">
                  <c:v>D7</c:v>
                </c:pt>
                <c:pt idx="19">
                  <c:v>D9</c:v>
                </c:pt>
                <c:pt idx="20">
                  <c:v>E1</c:v>
                </c:pt>
                <c:pt idx="21">
                  <c:v>E3</c:v>
                </c:pt>
                <c:pt idx="22">
                  <c:v>E5</c:v>
                </c:pt>
                <c:pt idx="23">
                  <c:v>E7</c:v>
                </c:pt>
                <c:pt idx="24">
                  <c:v>E9</c:v>
                </c:pt>
                <c:pt idx="25">
                  <c:v>F1</c:v>
                </c:pt>
                <c:pt idx="26">
                  <c:v>F3</c:v>
                </c:pt>
                <c:pt idx="27">
                  <c:v>F5</c:v>
                </c:pt>
                <c:pt idx="28">
                  <c:v>F7</c:v>
                </c:pt>
                <c:pt idx="29">
                  <c:v>F9</c:v>
                </c:pt>
                <c:pt idx="30">
                  <c:v>G1</c:v>
                </c:pt>
                <c:pt idx="31">
                  <c:v>G3</c:v>
                </c:pt>
                <c:pt idx="32">
                  <c:v>G5</c:v>
                </c:pt>
                <c:pt idx="33">
                  <c:v>G7</c:v>
                </c:pt>
                <c:pt idx="34">
                  <c:v>G9</c:v>
                </c:pt>
                <c:pt idx="35">
                  <c:v>H1</c:v>
                </c:pt>
                <c:pt idx="36">
                  <c:v>H3</c:v>
                </c:pt>
                <c:pt idx="37">
                  <c:v>H5</c:v>
                </c:pt>
                <c:pt idx="38">
                  <c:v>H7</c:v>
                </c:pt>
                <c:pt idx="39">
                  <c:v>H9</c:v>
                </c:pt>
              </c:strCache>
            </c:strRef>
          </c:cat>
          <c:val>
            <c:numRef>
              <c:f>'Electric lighting'!$E$46:$E$85</c:f>
              <c:numCache>
                <c:formatCode>0.00</c:formatCode>
                <c:ptCount val="40"/>
                <c:pt idx="0">
                  <c:v>0.47578749412317822</c:v>
                </c:pt>
                <c:pt idx="1">
                  <c:v>0.4613034623217922</c:v>
                </c:pt>
                <c:pt idx="2">
                  <c:v>0.45863125638406532</c:v>
                </c:pt>
                <c:pt idx="3">
                  <c:v>0.45614973262032082</c:v>
                </c:pt>
                <c:pt idx="4">
                  <c:v>0.46306504961411243</c:v>
                </c:pt>
                <c:pt idx="5">
                  <c:v>0.47177890229661351</c:v>
                </c:pt>
                <c:pt idx="6">
                  <c:v>0.46091644204851756</c:v>
                </c:pt>
                <c:pt idx="7">
                  <c:v>0.4561472200469851</c:v>
                </c:pt>
                <c:pt idx="8">
                  <c:v>0.45447347585114806</c:v>
                </c:pt>
                <c:pt idx="9">
                  <c:v>0.45956192080876157</c:v>
                </c:pt>
                <c:pt idx="10">
                  <c:v>0.46118546845124281</c:v>
                </c:pt>
                <c:pt idx="11">
                  <c:v>0.45491500369549143</c:v>
                </c:pt>
                <c:pt idx="12">
                  <c:v>0.44957829116244957</c:v>
                </c:pt>
                <c:pt idx="13">
                  <c:v>0.44865660655134343</c:v>
                </c:pt>
                <c:pt idx="14">
                  <c:v>0.45006065507480791</c:v>
                </c:pt>
                <c:pt idx="15">
                  <c:v>0.45916733386709369</c:v>
                </c:pt>
                <c:pt idx="16">
                  <c:v>0.44705882352941173</c:v>
                </c:pt>
                <c:pt idx="17">
                  <c:v>0.44787922358015814</c:v>
                </c:pt>
                <c:pt idx="18">
                  <c:v>0.44540662650602403</c:v>
                </c:pt>
                <c:pt idx="19">
                  <c:v>0.44444444444444442</c:v>
                </c:pt>
                <c:pt idx="20">
                  <c:v>0.45660930062248256</c:v>
                </c:pt>
                <c:pt idx="21">
                  <c:v>0.45283675600417678</c:v>
                </c:pt>
                <c:pt idx="22">
                  <c:v>0.44393992315752701</c:v>
                </c:pt>
                <c:pt idx="23">
                  <c:v>0.44543828264758495</c:v>
                </c:pt>
                <c:pt idx="24">
                  <c:v>0.44794832826747727</c:v>
                </c:pt>
                <c:pt idx="25">
                  <c:v>0.45409604519774011</c:v>
                </c:pt>
                <c:pt idx="26">
                  <c:v>0.45087483176312249</c:v>
                </c:pt>
                <c:pt idx="27">
                  <c:v>0.44854506742370476</c:v>
                </c:pt>
                <c:pt idx="28">
                  <c:v>0.44538706256627786</c:v>
                </c:pt>
                <c:pt idx="29">
                  <c:v>0.44448727833461837</c:v>
                </c:pt>
                <c:pt idx="30">
                  <c:v>0.44596711041503523</c:v>
                </c:pt>
                <c:pt idx="31">
                  <c:v>0.44575303354746615</c:v>
                </c:pt>
                <c:pt idx="32">
                  <c:v>0.4429577464788732</c:v>
                </c:pt>
                <c:pt idx="33">
                  <c:v>0.44396082698585421</c:v>
                </c:pt>
                <c:pt idx="34">
                  <c:v>0.44216041918581217</c:v>
                </c:pt>
                <c:pt idx="35">
                  <c:v>0.44666939109113202</c:v>
                </c:pt>
                <c:pt idx="36">
                  <c:v>0.44664466446644663</c:v>
                </c:pt>
                <c:pt idx="37">
                  <c:v>0.44980350125044666</c:v>
                </c:pt>
                <c:pt idx="38">
                  <c:v>0.44992897727272724</c:v>
                </c:pt>
                <c:pt idx="39">
                  <c:v>0.45098039215686275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AB-4723-9868-A43966765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D00-9BD9-BC2C49DCD98A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D00-9BD9-BC2C49DCD9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20</c:v>
                </c:pt>
                <c:pt idx="1">
                  <c:v>40</c:v>
                </c:pt>
                <c:pt idx="2">
                  <c:v>40</c:v>
                </c:pt>
                <c:pt idx="3">
                  <c:v>30</c:v>
                </c:pt>
                <c:pt idx="4">
                  <c:v>27</c:v>
                </c:pt>
                <c:pt idx="5">
                  <c:v>30</c:v>
                </c:pt>
                <c:pt idx="6">
                  <c:v>31</c:v>
                </c:pt>
                <c:pt idx="7">
                  <c:v>14</c:v>
                </c:pt>
                <c:pt idx="8">
                  <c:v>14</c:v>
                </c:pt>
                <c:pt idx="9">
                  <c:v>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39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D7-41D4-A6F2-FE1E00B0B811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13</c:v>
                </c:pt>
                <c:pt idx="5">
                  <c:v>10</c:v>
                </c:pt>
                <c:pt idx="6">
                  <c:v>9</c:v>
                </c:pt>
                <c:pt idx="7">
                  <c:v>25</c:v>
                </c:pt>
                <c:pt idx="8">
                  <c:v>26</c:v>
                </c:pt>
                <c:pt idx="9">
                  <c:v>34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D7-41D4-A6F2-FE1E00B0B811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D7-41D4-A6F2-FE1E00B0B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1C-4D26-AA4D-6B1AB2337FF2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1C-4D26-AA4D-6B1AB2337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1</c:v>
                </c:pt>
                <c:pt idx="1">
                  <c:v>22</c:v>
                </c:pt>
                <c:pt idx="2">
                  <c:v>38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35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B5-4F1C-B27D-19D565B69F96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35</c:v>
                </c:pt>
                <c:pt idx="1">
                  <c:v>18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21</c:v>
                </c:pt>
                <c:pt idx="8">
                  <c:v>37</c:v>
                </c:pt>
                <c:pt idx="9">
                  <c:v>34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B5-4F1C-B27D-19D565B69F96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B5-4F1C-B27D-19D565B69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251460</xdr:colOff>
      <xdr:row>14</xdr:row>
      <xdr:rowOff>137160</xdr:rowOff>
    </xdr:from>
    <xdr:to>
      <xdr:col>6</xdr:col>
      <xdr:colOff>19787</xdr:colOff>
      <xdr:row>40</xdr:row>
      <xdr:rowOff>106680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12278A4-2FD7-2B5D-D680-1CDB456A39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60" y="2613660"/>
          <a:ext cx="3105887" cy="45262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12</xdr:row>
      <xdr:rowOff>19050</xdr:rowOff>
    </xdr:from>
    <xdr:to>
      <xdr:col>12</xdr:col>
      <xdr:colOff>571500</xdr:colOff>
      <xdr:row>36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7136725-8EAE-403B-BC2A-661DD0C409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182880</xdr:colOff>
      <xdr:row>3</xdr:row>
      <xdr:rowOff>38100</xdr:rowOff>
    </xdr:from>
    <xdr:to>
      <xdr:col>26</xdr:col>
      <xdr:colOff>538080</xdr:colOff>
      <xdr:row>26</xdr:row>
      <xdr:rowOff>49072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D50FA12-67CA-4A41-A93A-BA85D3F90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191588</xdr:colOff>
      <xdr:row>27</xdr:row>
      <xdr:rowOff>18506</xdr:rowOff>
    </xdr:from>
    <xdr:to>
      <xdr:col>26</xdr:col>
      <xdr:colOff>546788</xdr:colOff>
      <xdr:row>50</xdr:row>
      <xdr:rowOff>18591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E75F8EA-8836-4BF1-892C-B3AEA1440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FD14C72-F5DC-41DA-A1EA-9622F709A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D1FBFE1-620F-4F5C-9F9C-87990DC4A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6A47AE9-F2CB-452D-9BCD-2EC491D81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5739D1F-59A2-4F57-9C95-33B69927D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2E58F-83AF-4D79-A816-01DC93FA9DFF}">
  <dimension ref="A1:J14"/>
  <sheetViews>
    <sheetView workbookViewId="0">
      <selection activeCell="T10" sqref="T10"/>
    </sheetView>
  </sheetViews>
  <sheetFormatPr defaultRowHeight="13.8" x14ac:dyDescent="0.25"/>
  <cols>
    <col min="1" max="1" width="4.21875" style="58" customWidth="1"/>
    <col min="2" max="9" width="8.88671875" style="58"/>
    <col min="10" max="10" width="12.109375" style="58" bestFit="1" customWidth="1"/>
    <col min="11" max="16384" width="8.88671875" style="58"/>
  </cols>
  <sheetData>
    <row r="1" spans="1:10" ht="14.4" customHeight="1" thickBot="1" x14ac:dyDescent="0.3">
      <c r="A1" s="3"/>
      <c r="B1" s="121" t="s">
        <v>4</v>
      </c>
      <c r="C1" s="122"/>
      <c r="D1" s="123"/>
      <c r="E1" s="124" t="s">
        <v>5</v>
      </c>
      <c r="F1" s="125"/>
      <c r="G1" s="126"/>
      <c r="I1" s="58" t="s">
        <v>52</v>
      </c>
    </row>
    <row r="2" spans="1:10" ht="13.8" customHeight="1" x14ac:dyDescent="0.25">
      <c r="A2" s="127" t="s">
        <v>55</v>
      </c>
      <c r="B2" s="53">
        <v>8.3000000000000007</v>
      </c>
      <c r="C2" s="50">
        <v>8.3000000000000007</v>
      </c>
      <c r="D2" s="55">
        <v>7.3</v>
      </c>
      <c r="E2" s="49">
        <v>8.3000000000000007</v>
      </c>
      <c r="F2" s="50">
        <v>8.3000000000000007</v>
      </c>
      <c r="G2" s="55">
        <v>7.3</v>
      </c>
      <c r="I2" s="59"/>
      <c r="J2" s="60" t="s">
        <v>53</v>
      </c>
    </row>
    <row r="3" spans="1:10" ht="13.8" customHeight="1" x14ac:dyDescent="0.25">
      <c r="A3" s="127"/>
      <c r="B3" s="54">
        <v>9.3000000000000007</v>
      </c>
      <c r="C3" s="51">
        <v>9.3000000000000007</v>
      </c>
      <c r="D3" s="56">
        <v>8.3000000000000007</v>
      </c>
      <c r="E3" s="49">
        <v>9.3000000000000007</v>
      </c>
      <c r="F3" s="51">
        <v>9.3000000000000007</v>
      </c>
      <c r="G3" s="56">
        <v>8.3000000000000007</v>
      </c>
      <c r="I3" s="61"/>
      <c r="J3" s="60" t="s">
        <v>54</v>
      </c>
    </row>
    <row r="4" spans="1:10" x14ac:dyDescent="0.25">
      <c r="A4" s="127"/>
      <c r="B4" s="54">
        <v>10.3</v>
      </c>
      <c r="C4" s="51">
        <v>10.3</v>
      </c>
      <c r="D4" s="56">
        <v>9.3000000000000007</v>
      </c>
      <c r="E4" s="49">
        <v>10.3</v>
      </c>
      <c r="F4" s="51">
        <v>10.3</v>
      </c>
      <c r="G4" s="56">
        <v>9.3000000000000007</v>
      </c>
      <c r="I4" s="62"/>
      <c r="J4" s="60" t="s">
        <v>56</v>
      </c>
    </row>
    <row r="5" spans="1:10" x14ac:dyDescent="0.25">
      <c r="A5" s="127"/>
      <c r="B5" s="77">
        <v>11.3</v>
      </c>
      <c r="C5" s="51">
        <v>11.3</v>
      </c>
      <c r="D5" s="56">
        <v>10.3</v>
      </c>
      <c r="E5" s="49">
        <v>11.3</v>
      </c>
      <c r="F5" s="51">
        <v>11.3</v>
      </c>
      <c r="G5" s="56">
        <v>10.3</v>
      </c>
      <c r="I5" s="76"/>
      <c r="J5" s="60" t="s">
        <v>71</v>
      </c>
    </row>
    <row r="6" spans="1:10" x14ac:dyDescent="0.25">
      <c r="A6" s="127"/>
      <c r="B6" s="77">
        <v>12.3</v>
      </c>
      <c r="C6" s="78">
        <v>12.3</v>
      </c>
      <c r="D6" s="101">
        <v>11.3</v>
      </c>
      <c r="E6" s="49">
        <v>12.3</v>
      </c>
      <c r="F6" s="51">
        <v>12.3</v>
      </c>
      <c r="G6" s="56">
        <v>11.3</v>
      </c>
    </row>
    <row r="7" spans="1:10" x14ac:dyDescent="0.25">
      <c r="A7" s="127"/>
      <c r="B7" s="77">
        <v>13.3</v>
      </c>
      <c r="C7" s="78">
        <v>13.3</v>
      </c>
      <c r="D7" s="101">
        <v>12.3</v>
      </c>
      <c r="E7" s="49">
        <v>13.3</v>
      </c>
      <c r="F7" s="51">
        <v>13.3</v>
      </c>
      <c r="G7" s="56">
        <v>12.3</v>
      </c>
    </row>
    <row r="8" spans="1:10" x14ac:dyDescent="0.25">
      <c r="A8" s="127"/>
      <c r="B8" s="77">
        <v>14.3</v>
      </c>
      <c r="C8" s="78">
        <v>14.3</v>
      </c>
      <c r="D8" s="101">
        <v>13.3</v>
      </c>
      <c r="E8" s="49">
        <v>14.3</v>
      </c>
      <c r="F8" s="51">
        <v>14.3</v>
      </c>
      <c r="G8" s="56">
        <v>13.3</v>
      </c>
    </row>
    <row r="9" spans="1:10" x14ac:dyDescent="0.25">
      <c r="A9" s="127"/>
      <c r="B9" s="77">
        <v>15.3</v>
      </c>
      <c r="C9" s="78">
        <v>15.3</v>
      </c>
      <c r="D9" s="101">
        <v>14.3</v>
      </c>
      <c r="E9" s="49">
        <v>15.3</v>
      </c>
      <c r="F9" s="51">
        <v>15.3</v>
      </c>
      <c r="G9" s="56">
        <v>14.3</v>
      </c>
    </row>
    <row r="10" spans="1:10" x14ac:dyDescent="0.25">
      <c r="A10" s="127"/>
      <c r="B10" s="54">
        <v>16.3</v>
      </c>
      <c r="C10" s="78">
        <v>16.3</v>
      </c>
      <c r="D10" s="101">
        <v>15.3</v>
      </c>
      <c r="E10" s="49">
        <v>16.3</v>
      </c>
      <c r="F10" s="51">
        <v>16.3</v>
      </c>
      <c r="G10" s="56">
        <v>15.3</v>
      </c>
    </row>
    <row r="11" spans="1:10" ht="14.4" thickBot="1" x14ac:dyDescent="0.3">
      <c r="A11" s="127"/>
      <c r="B11" s="63">
        <v>17.3</v>
      </c>
      <c r="C11" s="52">
        <v>17.3</v>
      </c>
      <c r="D11" s="56">
        <v>16.3</v>
      </c>
      <c r="E11" s="64">
        <v>17.3</v>
      </c>
      <c r="F11" s="52">
        <v>17.3</v>
      </c>
      <c r="G11" s="57">
        <v>16.3</v>
      </c>
    </row>
    <row r="12" spans="1:10" ht="14.4" thickBot="1" x14ac:dyDescent="0.3">
      <c r="A12" s="127"/>
      <c r="B12" s="65">
        <v>45281</v>
      </c>
      <c r="C12" s="66">
        <v>45006</v>
      </c>
      <c r="D12" s="67">
        <v>45098</v>
      </c>
      <c r="E12" s="68">
        <v>45281</v>
      </c>
      <c r="F12" s="66">
        <v>45006</v>
      </c>
      <c r="G12" s="67">
        <v>45098</v>
      </c>
    </row>
    <row r="14" spans="1:10" x14ac:dyDescent="0.25">
      <c r="A14" s="3" t="s">
        <v>70</v>
      </c>
      <c r="B14" s="3"/>
      <c r="C14" s="3"/>
      <c r="D14" s="3"/>
    </row>
  </sheetData>
  <mergeCells count="3">
    <mergeCell ref="B1:D1"/>
    <mergeCell ref="E1:G1"/>
    <mergeCell ref="A2:A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A91B6-4AD2-4BB1-AD02-D62FA24EFCCD}">
  <dimension ref="A1:AG11"/>
  <sheetViews>
    <sheetView zoomScale="70" zoomScaleNormal="70" workbookViewId="0">
      <selection activeCell="Q20" sqref="Q20"/>
    </sheetView>
  </sheetViews>
  <sheetFormatPr defaultRowHeight="13.8" x14ac:dyDescent="0.25"/>
  <cols>
    <col min="1" max="1" width="17" style="58" customWidth="1"/>
    <col min="2" max="16384" width="8.88671875" style="58"/>
  </cols>
  <sheetData>
    <row r="1" spans="1:33" ht="14.4" thickBot="1" x14ac:dyDescent="0.3">
      <c r="A1" s="69" t="s">
        <v>57</v>
      </c>
      <c r="B1" s="70">
        <v>400</v>
      </c>
      <c r="C1" s="70">
        <v>410</v>
      </c>
      <c r="D1" s="70">
        <v>420</v>
      </c>
      <c r="E1" s="70">
        <v>430</v>
      </c>
      <c r="F1" s="70">
        <v>440</v>
      </c>
      <c r="G1" s="70">
        <v>450</v>
      </c>
      <c r="H1" s="70">
        <v>460</v>
      </c>
      <c r="I1" s="70">
        <v>470</v>
      </c>
      <c r="J1" s="70">
        <v>480</v>
      </c>
      <c r="K1" s="70">
        <v>490</v>
      </c>
      <c r="L1" s="70">
        <v>500</v>
      </c>
      <c r="M1" s="70">
        <v>510</v>
      </c>
      <c r="N1" s="70">
        <v>520</v>
      </c>
      <c r="O1" s="70">
        <v>530</v>
      </c>
      <c r="P1" s="70">
        <v>540</v>
      </c>
      <c r="Q1" s="70">
        <v>550</v>
      </c>
      <c r="R1" s="70">
        <v>560</v>
      </c>
      <c r="S1" s="70">
        <v>570</v>
      </c>
      <c r="T1" s="70">
        <v>580</v>
      </c>
      <c r="U1" s="70">
        <v>590</v>
      </c>
      <c r="V1" s="70">
        <v>600</v>
      </c>
      <c r="W1" s="70">
        <v>610</v>
      </c>
      <c r="X1" s="70">
        <v>620</v>
      </c>
      <c r="Y1" s="70">
        <v>630</v>
      </c>
      <c r="Z1" s="70">
        <v>640</v>
      </c>
      <c r="AA1" s="70">
        <v>650</v>
      </c>
      <c r="AB1" s="70">
        <v>660</v>
      </c>
      <c r="AC1" s="70">
        <v>670</v>
      </c>
      <c r="AD1" s="70">
        <v>680</v>
      </c>
      <c r="AE1" s="70">
        <v>690</v>
      </c>
      <c r="AF1" s="70">
        <v>700</v>
      </c>
      <c r="AG1" s="70" t="s">
        <v>58</v>
      </c>
    </row>
    <row r="2" spans="1:33" ht="15" x14ac:dyDescent="0.25">
      <c r="A2" s="79" t="s">
        <v>59</v>
      </c>
      <c r="B2" s="58">
        <v>22.46</v>
      </c>
      <c r="C2" s="58">
        <v>22.97</v>
      </c>
      <c r="D2" s="58">
        <v>23.45</v>
      </c>
      <c r="E2" s="58">
        <v>23.98</v>
      </c>
      <c r="F2" s="58">
        <v>24.51</v>
      </c>
      <c r="G2" s="58">
        <v>24.98</v>
      </c>
      <c r="H2" s="58">
        <v>25.34</v>
      </c>
      <c r="I2" s="58">
        <v>25.61</v>
      </c>
      <c r="J2" s="58">
        <v>25.94</v>
      </c>
      <c r="K2" s="58">
        <v>26.2</v>
      </c>
      <c r="L2" s="58">
        <v>26.51</v>
      </c>
      <c r="M2" s="58">
        <v>26.8</v>
      </c>
      <c r="N2" s="58">
        <v>27.1</v>
      </c>
      <c r="O2" s="58">
        <v>27.31</v>
      </c>
      <c r="P2" s="58">
        <v>27.47</v>
      </c>
      <c r="Q2" s="58">
        <v>27.59</v>
      </c>
      <c r="R2" s="58">
        <v>27.69</v>
      </c>
      <c r="S2" s="58">
        <v>27.72</v>
      </c>
      <c r="T2" s="58">
        <v>27.7</v>
      </c>
      <c r="U2" s="58">
        <v>27.65</v>
      </c>
      <c r="V2" s="58">
        <v>27.59</v>
      </c>
      <c r="W2" s="58">
        <v>27.51</v>
      </c>
      <c r="X2" s="58">
        <v>27.36</v>
      </c>
      <c r="Y2" s="58">
        <v>27.28</v>
      </c>
      <c r="Z2" s="58">
        <v>27.15</v>
      </c>
      <c r="AA2" s="58">
        <v>27.05</v>
      </c>
      <c r="AB2" s="58">
        <v>26.91</v>
      </c>
      <c r="AC2" s="58">
        <v>26.78</v>
      </c>
      <c r="AD2" s="58">
        <v>26.67</v>
      </c>
      <c r="AE2" s="58">
        <v>26.49</v>
      </c>
      <c r="AF2" s="58">
        <v>26.38</v>
      </c>
      <c r="AG2" s="71">
        <v>0.16970967741935486</v>
      </c>
    </row>
    <row r="3" spans="1:33" ht="15" x14ac:dyDescent="0.25">
      <c r="A3" s="79" t="s">
        <v>60</v>
      </c>
      <c r="B3" s="58">
        <v>37.26</v>
      </c>
      <c r="C3" s="58">
        <v>50.21</v>
      </c>
      <c r="D3" s="58">
        <v>54.47</v>
      </c>
      <c r="E3" s="58">
        <v>54.8</v>
      </c>
      <c r="F3" s="58">
        <v>54.94</v>
      </c>
      <c r="G3" s="58">
        <v>55.21</v>
      </c>
      <c r="H3" s="58">
        <v>55.32</v>
      </c>
      <c r="I3" s="58">
        <v>55.27</v>
      </c>
      <c r="J3" s="58">
        <v>55.16</v>
      </c>
      <c r="K3" s="58">
        <v>55.11</v>
      </c>
      <c r="L3" s="58">
        <v>54.9</v>
      </c>
      <c r="M3" s="58">
        <v>54.79</v>
      </c>
      <c r="N3" s="58">
        <v>54.68</v>
      </c>
      <c r="O3" s="58">
        <v>54.6</v>
      </c>
      <c r="P3" s="58">
        <v>54.68</v>
      </c>
      <c r="Q3" s="58">
        <v>54.92</v>
      </c>
      <c r="R3" s="58">
        <v>55.28</v>
      </c>
      <c r="S3" s="58">
        <v>55.56</v>
      </c>
      <c r="T3" s="58">
        <v>55.61</v>
      </c>
      <c r="U3" s="58">
        <v>55.43</v>
      </c>
      <c r="V3" s="58">
        <v>55.21</v>
      </c>
      <c r="W3" s="58">
        <v>54.89</v>
      </c>
      <c r="X3" s="58">
        <v>54.51</v>
      </c>
      <c r="Y3" s="58">
        <v>54.17</v>
      </c>
      <c r="Z3" s="58">
        <v>53.75</v>
      </c>
      <c r="AA3" s="58">
        <v>53.4</v>
      </c>
      <c r="AB3" s="58">
        <v>53.06</v>
      </c>
      <c r="AC3" s="58">
        <v>52.65</v>
      </c>
      <c r="AD3" s="58">
        <v>52.3</v>
      </c>
      <c r="AE3" s="58">
        <v>51.97</v>
      </c>
      <c r="AF3" s="58">
        <v>51.56</v>
      </c>
      <c r="AG3" s="72">
        <v>0.14519032258064515</v>
      </c>
    </row>
    <row r="4" spans="1:33" ht="15" x14ac:dyDescent="0.25">
      <c r="A4" s="79" t="s">
        <v>61</v>
      </c>
      <c r="B4" s="58">
        <v>52.45</v>
      </c>
      <c r="C4" s="58">
        <v>71.64</v>
      </c>
      <c r="D4" s="58">
        <v>80.23</v>
      </c>
      <c r="E4" s="58">
        <v>82.03</v>
      </c>
      <c r="F4" s="58">
        <v>82.86</v>
      </c>
      <c r="G4" s="58">
        <v>83.65</v>
      </c>
      <c r="H4" s="58">
        <v>84.26</v>
      </c>
      <c r="I4" s="58">
        <v>84.62</v>
      </c>
      <c r="J4" s="58">
        <v>84.96</v>
      </c>
      <c r="K4" s="58">
        <v>85.4</v>
      </c>
      <c r="L4" s="58">
        <v>85.66</v>
      </c>
      <c r="M4" s="58">
        <v>86.03</v>
      </c>
      <c r="N4" s="58">
        <v>86.38</v>
      </c>
      <c r="O4" s="58">
        <v>86.72</v>
      </c>
      <c r="P4" s="58">
        <v>87.08</v>
      </c>
      <c r="Q4" s="58">
        <v>87.34</v>
      </c>
      <c r="R4" s="58">
        <v>87.62</v>
      </c>
      <c r="S4" s="58">
        <v>87.87</v>
      </c>
      <c r="T4" s="58">
        <v>87.98</v>
      </c>
      <c r="U4" s="58">
        <v>88.09</v>
      </c>
      <c r="V4" s="58">
        <v>88.22</v>
      </c>
      <c r="W4" s="58">
        <v>88.39</v>
      </c>
      <c r="X4" s="58">
        <v>88.49</v>
      </c>
      <c r="Y4" s="58">
        <v>88.7</v>
      </c>
      <c r="Z4" s="58">
        <v>88.78</v>
      </c>
      <c r="AA4" s="58">
        <v>89.05</v>
      </c>
      <c r="AB4" s="58">
        <v>89.27</v>
      </c>
      <c r="AC4" s="58">
        <v>89.49</v>
      </c>
      <c r="AD4" s="58">
        <v>89.69</v>
      </c>
      <c r="AE4" s="58">
        <v>89.9</v>
      </c>
      <c r="AF4" s="58">
        <v>90.01</v>
      </c>
      <c r="AG4" s="72">
        <v>0.54068387096774184</v>
      </c>
    </row>
    <row r="5" spans="1:33" ht="15" x14ac:dyDescent="0.25">
      <c r="A5" s="79" t="s">
        <v>72</v>
      </c>
      <c r="B5" s="58">
        <v>22.52</v>
      </c>
      <c r="C5" s="58">
        <v>26.42</v>
      </c>
      <c r="D5" s="58">
        <v>27.61</v>
      </c>
      <c r="E5" s="58">
        <v>28.84</v>
      </c>
      <c r="F5" s="58">
        <v>30.68</v>
      </c>
      <c r="G5" s="58">
        <v>32.25</v>
      </c>
      <c r="H5" s="58">
        <v>32.86</v>
      </c>
      <c r="I5" s="58">
        <v>33.130000000000003</v>
      </c>
      <c r="J5" s="58">
        <v>33.5</v>
      </c>
      <c r="K5" s="58">
        <v>34.14</v>
      </c>
      <c r="L5" s="58">
        <v>35.229999999999997</v>
      </c>
      <c r="M5" s="58">
        <v>36.590000000000003</v>
      </c>
      <c r="N5" s="58">
        <v>38.1</v>
      </c>
      <c r="O5" s="58">
        <v>39.53</v>
      </c>
      <c r="P5" s="58">
        <v>40.82</v>
      </c>
      <c r="Q5" s="58">
        <v>41.74</v>
      </c>
      <c r="R5" s="58">
        <v>42.31</v>
      </c>
      <c r="S5" s="58">
        <v>42.56</v>
      </c>
      <c r="T5" s="58">
        <v>42.52</v>
      </c>
      <c r="U5" s="58">
        <v>42.26</v>
      </c>
      <c r="V5" s="58">
        <v>41.93</v>
      </c>
      <c r="W5" s="58">
        <v>41.57</v>
      </c>
      <c r="X5" s="58">
        <v>41.15</v>
      </c>
      <c r="Y5" s="58">
        <v>40.74</v>
      </c>
      <c r="Z5" s="58">
        <v>40.32</v>
      </c>
      <c r="AA5" s="58">
        <v>39.94</v>
      </c>
      <c r="AB5" s="58">
        <v>39.56</v>
      </c>
      <c r="AC5" s="58">
        <v>39.200000000000003</v>
      </c>
      <c r="AD5" s="58">
        <v>38.83</v>
      </c>
      <c r="AE5" s="58">
        <v>38.51</v>
      </c>
      <c r="AF5" s="58">
        <v>38.130000000000003</v>
      </c>
      <c r="AG5" s="72">
        <v>0.87554193548387116</v>
      </c>
    </row>
    <row r="6" spans="1:33" ht="15" x14ac:dyDescent="0.25">
      <c r="A6" s="79" t="s">
        <v>73</v>
      </c>
      <c r="B6" s="58">
        <v>22.3</v>
      </c>
      <c r="C6" s="58">
        <v>26.76</v>
      </c>
      <c r="D6" s="58">
        <v>28.44</v>
      </c>
      <c r="E6" s="58">
        <v>29.94</v>
      </c>
      <c r="F6" s="58">
        <v>31.82</v>
      </c>
      <c r="G6" s="58">
        <v>33.369999999999997</v>
      </c>
      <c r="H6" s="58">
        <v>33.950000000000003</v>
      </c>
      <c r="I6" s="58">
        <v>34.24</v>
      </c>
      <c r="J6" s="58">
        <v>34.619999999999997</v>
      </c>
      <c r="K6" s="58">
        <v>35.340000000000003</v>
      </c>
      <c r="L6" s="58">
        <v>36.409999999999997</v>
      </c>
      <c r="M6" s="58">
        <v>37.799999999999997</v>
      </c>
      <c r="N6" s="58">
        <v>39.32</v>
      </c>
      <c r="O6" s="58">
        <v>40.78</v>
      </c>
      <c r="P6" s="58">
        <v>42.09</v>
      </c>
      <c r="Q6" s="58">
        <v>43.11</v>
      </c>
      <c r="R6" s="58">
        <v>44.08</v>
      </c>
      <c r="S6" s="58">
        <v>45.05</v>
      </c>
      <c r="T6" s="58">
        <v>45.84</v>
      </c>
      <c r="U6" s="58">
        <v>46.31</v>
      </c>
      <c r="V6" s="58">
        <v>46.5</v>
      </c>
      <c r="W6" s="58">
        <v>46.48</v>
      </c>
      <c r="X6" s="58">
        <v>46.35</v>
      </c>
      <c r="Y6" s="58">
        <v>46.22</v>
      </c>
      <c r="Z6" s="58">
        <v>45.99</v>
      </c>
      <c r="AA6" s="58">
        <v>45.82</v>
      </c>
      <c r="AB6" s="58">
        <v>45.67</v>
      </c>
      <c r="AC6" s="58">
        <v>45.52</v>
      </c>
      <c r="AD6" s="58">
        <v>45.36</v>
      </c>
      <c r="AE6" s="58">
        <v>45.24</v>
      </c>
      <c r="AF6" s="58">
        <v>45.07</v>
      </c>
      <c r="AG6" s="72">
        <v>0.34382258064516114</v>
      </c>
    </row>
    <row r="7" spans="1:33" ht="15" x14ac:dyDescent="0.25">
      <c r="A7" s="79" t="s">
        <v>62</v>
      </c>
      <c r="B7" s="58">
        <v>4.58</v>
      </c>
      <c r="C7" s="58">
        <v>5.13</v>
      </c>
      <c r="D7" s="58">
        <v>5.79</v>
      </c>
      <c r="E7" s="58">
        <v>6.68</v>
      </c>
      <c r="F7" s="58">
        <v>7.74</v>
      </c>
      <c r="G7" s="58">
        <v>8.9</v>
      </c>
      <c r="H7" s="58">
        <v>10</v>
      </c>
      <c r="I7" s="58">
        <v>11.07</v>
      </c>
      <c r="J7" s="58">
        <v>12.3</v>
      </c>
      <c r="K7" s="58">
        <v>13.51</v>
      </c>
      <c r="L7" s="58">
        <v>14.94</v>
      </c>
      <c r="M7" s="58">
        <v>16.510000000000002</v>
      </c>
      <c r="N7" s="58">
        <v>18.260000000000002</v>
      </c>
      <c r="O7" s="58">
        <v>20.12</v>
      </c>
      <c r="P7" s="58">
        <v>22.27</v>
      </c>
      <c r="Q7" s="58">
        <v>24.7</v>
      </c>
      <c r="R7" s="58">
        <v>27.41</v>
      </c>
      <c r="S7" s="58">
        <v>30.19</v>
      </c>
      <c r="T7" s="58">
        <v>32.880000000000003</v>
      </c>
      <c r="U7" s="58">
        <v>35.39</v>
      </c>
      <c r="V7" s="58">
        <v>37.79</v>
      </c>
      <c r="W7" s="58">
        <v>40.04</v>
      </c>
      <c r="X7" s="58">
        <v>42.23</v>
      </c>
      <c r="Y7" s="58">
        <v>44.27</v>
      </c>
      <c r="Z7" s="58">
        <v>46.21</v>
      </c>
      <c r="AA7" s="58">
        <v>48.23</v>
      </c>
      <c r="AB7" s="58">
        <v>49.95</v>
      </c>
      <c r="AC7" s="58">
        <v>51.68</v>
      </c>
      <c r="AD7" s="58">
        <v>53.2</v>
      </c>
      <c r="AE7" s="58">
        <v>54.52</v>
      </c>
      <c r="AF7" s="58">
        <v>55.88</v>
      </c>
      <c r="AG7" s="72">
        <v>0.37639354838709688</v>
      </c>
    </row>
    <row r="8" spans="1:33" ht="15" x14ac:dyDescent="0.25">
      <c r="A8" s="79" t="s">
        <v>63</v>
      </c>
      <c r="B8" s="58">
        <v>3.05</v>
      </c>
      <c r="C8" s="58">
        <v>3.75</v>
      </c>
      <c r="D8" s="58">
        <v>4.62</v>
      </c>
      <c r="E8" s="58">
        <v>5.71</v>
      </c>
      <c r="F8" s="58">
        <v>6.95</v>
      </c>
      <c r="G8" s="58">
        <v>8.2899999999999991</v>
      </c>
      <c r="H8" s="58">
        <v>9.77</v>
      </c>
      <c r="I8" s="58">
        <v>11.27</v>
      </c>
      <c r="J8" s="58">
        <v>13.01</v>
      </c>
      <c r="K8" s="58">
        <v>14.7</v>
      </c>
      <c r="L8" s="58">
        <v>16.62</v>
      </c>
      <c r="M8" s="58">
        <v>18.64</v>
      </c>
      <c r="N8" s="58">
        <v>20.84</v>
      </c>
      <c r="O8" s="58">
        <v>23.09</v>
      </c>
      <c r="P8" s="58">
        <v>25.52</v>
      </c>
      <c r="Q8" s="58">
        <v>28.09</v>
      </c>
      <c r="R8" s="58">
        <v>30.79</v>
      </c>
      <c r="S8" s="58">
        <v>33.57</v>
      </c>
      <c r="T8" s="58">
        <v>36.42</v>
      </c>
      <c r="U8" s="58">
        <v>39.380000000000003</v>
      </c>
      <c r="V8" s="58">
        <v>42.42</v>
      </c>
      <c r="W8" s="58">
        <v>45.47</v>
      </c>
      <c r="X8" s="58">
        <v>48.59</v>
      </c>
      <c r="Y8" s="58">
        <v>51.59</v>
      </c>
      <c r="Z8" s="58">
        <v>54.61</v>
      </c>
      <c r="AA8" s="58">
        <v>57.72</v>
      </c>
      <c r="AB8" s="58">
        <v>60.38</v>
      </c>
      <c r="AC8" s="58">
        <v>63.01</v>
      </c>
      <c r="AD8" s="58">
        <v>65.31</v>
      </c>
      <c r="AE8" s="58">
        <v>67.22</v>
      </c>
      <c r="AF8" s="58">
        <v>69.040000000000006</v>
      </c>
      <c r="AG8" s="72">
        <v>0.34311290322580645</v>
      </c>
    </row>
    <row r="9" spans="1:33" ht="15" x14ac:dyDescent="0.25">
      <c r="A9" s="79" t="s">
        <v>64</v>
      </c>
      <c r="B9" s="58">
        <v>20.77</v>
      </c>
      <c r="C9" s="58">
        <v>25.05</v>
      </c>
      <c r="D9" s="58">
        <v>26.55</v>
      </c>
      <c r="E9" s="58">
        <v>27.76</v>
      </c>
      <c r="F9" s="58">
        <v>29.3</v>
      </c>
      <c r="G9" s="58">
        <v>30.61</v>
      </c>
      <c r="H9" s="58">
        <v>31.07</v>
      </c>
      <c r="I9" s="58">
        <v>31.34</v>
      </c>
      <c r="J9" s="58">
        <v>31.66</v>
      </c>
      <c r="K9" s="58">
        <v>32.29</v>
      </c>
      <c r="L9" s="58">
        <v>33.29</v>
      </c>
      <c r="M9" s="58">
        <v>34.57</v>
      </c>
      <c r="N9" s="58">
        <v>36.049999999999997</v>
      </c>
      <c r="O9" s="58">
        <v>37.49</v>
      </c>
      <c r="P9" s="58">
        <v>38.79</v>
      </c>
      <c r="Q9" s="58">
        <v>39.86</v>
      </c>
      <c r="R9" s="58">
        <v>40.83</v>
      </c>
      <c r="S9" s="58">
        <v>41.75</v>
      </c>
      <c r="T9" s="58">
        <v>42.49</v>
      </c>
      <c r="U9" s="58">
        <v>42.93</v>
      </c>
      <c r="V9" s="58">
        <v>43.08</v>
      </c>
      <c r="W9" s="58">
        <v>43.1</v>
      </c>
      <c r="X9" s="58">
        <v>42.97</v>
      </c>
      <c r="Y9" s="58">
        <v>42.85</v>
      </c>
      <c r="Z9" s="58">
        <v>42.69</v>
      </c>
      <c r="AA9" s="58">
        <v>42.54</v>
      </c>
      <c r="AB9" s="58">
        <v>42.45</v>
      </c>
      <c r="AC9" s="58">
        <v>42.3</v>
      </c>
      <c r="AD9" s="58">
        <v>42.2</v>
      </c>
      <c r="AE9" s="58">
        <v>42.12</v>
      </c>
      <c r="AF9" s="58">
        <v>41.95</v>
      </c>
      <c r="AG9" s="72">
        <v>0.14235806451612903</v>
      </c>
    </row>
    <row r="10" spans="1:33" ht="15" x14ac:dyDescent="0.25">
      <c r="A10" s="79" t="s">
        <v>74</v>
      </c>
      <c r="B10" s="58">
        <v>5.66</v>
      </c>
      <c r="C10" s="58">
        <v>5.61</v>
      </c>
      <c r="D10" s="58">
        <v>5.53</v>
      </c>
      <c r="E10" s="58">
        <v>5.5</v>
      </c>
      <c r="F10" s="58">
        <v>5.45</v>
      </c>
      <c r="G10" s="58">
        <v>5.44</v>
      </c>
      <c r="H10" s="58">
        <v>5.42</v>
      </c>
      <c r="I10" s="58">
        <v>5.38</v>
      </c>
      <c r="J10" s="58">
        <v>5.38</v>
      </c>
      <c r="K10" s="58">
        <v>5.37</v>
      </c>
      <c r="L10" s="58">
        <v>5.34</v>
      </c>
      <c r="M10" s="58">
        <v>5.32</v>
      </c>
      <c r="N10" s="58">
        <v>5.31</v>
      </c>
      <c r="O10" s="58">
        <v>5.32</v>
      </c>
      <c r="P10" s="58">
        <v>5.32</v>
      </c>
      <c r="Q10" s="58">
        <v>5.28</v>
      </c>
      <c r="R10" s="58">
        <v>5.27</v>
      </c>
      <c r="S10" s="58">
        <v>5.26</v>
      </c>
      <c r="T10" s="58">
        <v>5.28</v>
      </c>
      <c r="U10" s="58">
        <v>5.27</v>
      </c>
      <c r="V10" s="58">
        <v>5.24</v>
      </c>
      <c r="W10" s="58">
        <v>5.25</v>
      </c>
      <c r="X10" s="58">
        <v>5.25</v>
      </c>
      <c r="Y10" s="58">
        <v>5.22</v>
      </c>
      <c r="Z10" s="58">
        <v>5.24</v>
      </c>
      <c r="AA10" s="58">
        <v>5.23</v>
      </c>
      <c r="AB10" s="58">
        <v>5.31</v>
      </c>
      <c r="AC10" s="58">
        <v>5.23</v>
      </c>
      <c r="AD10" s="58">
        <v>5.23</v>
      </c>
      <c r="AE10" s="58">
        <v>5.23</v>
      </c>
      <c r="AF10" s="58">
        <v>5.23</v>
      </c>
      <c r="AG10" s="72">
        <v>0.25554516129032256</v>
      </c>
    </row>
    <row r="11" spans="1:33" x14ac:dyDescent="0.25">
      <c r="A11" s="79" t="s">
        <v>75</v>
      </c>
      <c r="B11" s="58">
        <v>14.57</v>
      </c>
      <c r="C11" s="58">
        <v>14.74</v>
      </c>
      <c r="D11" s="58">
        <v>14.74</v>
      </c>
      <c r="E11" s="58">
        <v>14.81</v>
      </c>
      <c r="F11" s="58">
        <v>14.86</v>
      </c>
      <c r="G11" s="58">
        <v>14.89</v>
      </c>
      <c r="H11" s="58">
        <v>14.81</v>
      </c>
      <c r="I11" s="58">
        <v>14.8</v>
      </c>
      <c r="J11" s="58">
        <v>14.69</v>
      </c>
      <c r="K11" s="58">
        <v>14.67</v>
      </c>
      <c r="L11" s="58">
        <v>14.63</v>
      </c>
      <c r="M11" s="58">
        <v>14.51</v>
      </c>
      <c r="N11" s="58">
        <v>14.34</v>
      </c>
      <c r="O11" s="58">
        <v>14.27</v>
      </c>
      <c r="P11" s="58">
        <v>14.1</v>
      </c>
      <c r="Q11" s="58">
        <v>13.74</v>
      </c>
      <c r="R11" s="58">
        <v>13.36</v>
      </c>
      <c r="S11" s="58">
        <v>13.05</v>
      </c>
      <c r="T11" s="58">
        <v>12.9</v>
      </c>
      <c r="U11" s="58">
        <v>12.81</v>
      </c>
      <c r="V11" s="58">
        <v>12.6</v>
      </c>
      <c r="W11" s="58">
        <v>12.41</v>
      </c>
      <c r="X11" s="58">
        <v>12.3</v>
      </c>
      <c r="Y11" s="58">
        <v>12.27</v>
      </c>
      <c r="Z11" s="58">
        <v>12.28</v>
      </c>
      <c r="AA11" s="58">
        <v>12.44</v>
      </c>
      <c r="AB11" s="58">
        <v>12.55</v>
      </c>
      <c r="AC11" s="58">
        <v>12.64</v>
      </c>
      <c r="AD11" s="58">
        <v>12.57</v>
      </c>
      <c r="AE11" s="58">
        <v>12.45</v>
      </c>
      <c r="AF11" s="58">
        <v>12.25</v>
      </c>
      <c r="AG11" s="75">
        <v>0.1086032258064516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1629C-50C6-48FD-B374-E244FFB74DE3}">
  <dimension ref="A1:M675"/>
  <sheetViews>
    <sheetView topLeftCell="A9" zoomScale="70" zoomScaleNormal="70" workbookViewId="0">
      <selection activeCell="E7" sqref="E7"/>
    </sheetView>
  </sheetViews>
  <sheetFormatPr defaultRowHeight="13.8" x14ac:dyDescent="0.3"/>
  <cols>
    <col min="1" max="1" width="11.21875" style="3" bestFit="1" customWidth="1"/>
    <col min="2" max="2" width="11.6640625" style="3" bestFit="1" customWidth="1"/>
    <col min="3" max="3" width="11.33203125" style="8" bestFit="1" customWidth="1"/>
    <col min="4" max="4" width="14.6640625" style="3" bestFit="1" customWidth="1"/>
    <col min="5" max="5" width="9" style="3" bestFit="1" customWidth="1"/>
    <col min="6" max="6" width="1.109375" style="7" customWidth="1"/>
    <col min="7" max="7" width="10.109375" style="3" bestFit="1" customWidth="1"/>
    <col min="8" max="8" width="10.88671875" style="3" bestFit="1" customWidth="1"/>
    <col min="9" max="9" width="10" style="3" bestFit="1" customWidth="1"/>
    <col min="10" max="10" width="9" style="3" bestFit="1" customWidth="1"/>
    <col min="11" max="11" width="8.88671875" style="14"/>
    <col min="12" max="16384" width="8.88671875" style="3"/>
  </cols>
  <sheetData>
    <row r="1" spans="1:13" s="1" customFormat="1" ht="14.4" thickBot="1" x14ac:dyDescent="0.35">
      <c r="B1" s="128" t="s">
        <v>2</v>
      </c>
      <c r="C1" s="129"/>
      <c r="D1" s="129"/>
      <c r="E1" s="130"/>
      <c r="F1" s="2"/>
      <c r="G1" s="131" t="s">
        <v>3</v>
      </c>
      <c r="H1" s="132"/>
      <c r="I1" s="132"/>
      <c r="J1" s="133"/>
      <c r="K1" s="13"/>
    </row>
    <row r="2" spans="1:13" ht="14.4" thickBot="1" x14ac:dyDescent="0.35">
      <c r="A2" s="9" t="s">
        <v>0</v>
      </c>
      <c r="B2" s="95" t="s">
        <v>50</v>
      </c>
      <c r="C2" s="96" t="s">
        <v>80</v>
      </c>
      <c r="D2" s="95" t="s">
        <v>92</v>
      </c>
      <c r="E2" s="97" t="s">
        <v>1</v>
      </c>
      <c r="F2" s="98"/>
      <c r="G2" s="99" t="s">
        <v>51</v>
      </c>
      <c r="H2" s="96" t="s">
        <v>81</v>
      </c>
      <c r="I2" s="95" t="s">
        <v>84</v>
      </c>
      <c r="J2" s="100" t="s">
        <v>1</v>
      </c>
      <c r="K2" s="95" t="s">
        <v>82</v>
      </c>
      <c r="L2" s="95" t="s">
        <v>83</v>
      </c>
      <c r="M2" s="94" t="s">
        <v>79</v>
      </c>
    </row>
    <row r="3" spans="1:13" x14ac:dyDescent="0.3">
      <c r="A3" s="4" t="s">
        <v>6</v>
      </c>
      <c r="B3" s="5">
        <v>212.7</v>
      </c>
      <c r="C3" s="6">
        <v>101.2</v>
      </c>
      <c r="D3" s="5">
        <v>3578</v>
      </c>
      <c r="E3" s="5">
        <v>81</v>
      </c>
      <c r="F3" s="12"/>
      <c r="G3" s="5">
        <v>604</v>
      </c>
      <c r="H3" s="5">
        <v>298.7</v>
      </c>
      <c r="I3" s="5">
        <v>3904</v>
      </c>
      <c r="J3" s="30">
        <v>77</v>
      </c>
      <c r="K3" s="41">
        <f>+ C3/B3</f>
        <v>0.47578749412317822</v>
      </c>
      <c r="L3" s="42">
        <f>+ H3/G3</f>
        <v>0.49453642384105956</v>
      </c>
      <c r="M3" s="43">
        <f>AVERAGE(B3,G3)</f>
        <v>408.35</v>
      </c>
    </row>
    <row r="4" spans="1:13" x14ac:dyDescent="0.3">
      <c r="A4" s="4" t="s">
        <v>7</v>
      </c>
      <c r="B4" s="5">
        <v>196.4</v>
      </c>
      <c r="C4" s="6">
        <v>90.6</v>
      </c>
      <c r="D4" s="5">
        <v>3534</v>
      </c>
      <c r="E4" s="5">
        <v>81</v>
      </c>
      <c r="F4" s="12"/>
      <c r="G4" s="5">
        <v>658.2</v>
      </c>
      <c r="H4" s="5">
        <v>323.60000000000002</v>
      </c>
      <c r="I4" s="5">
        <v>3908</v>
      </c>
      <c r="J4" s="30">
        <v>77</v>
      </c>
      <c r="K4" s="36">
        <f t="shared" ref="K4:K6" si="0">+ C4/B4</f>
        <v>0.4613034623217922</v>
      </c>
      <c r="L4" s="29">
        <f t="shared" ref="L4:L6" si="1">+ H4/G4</f>
        <v>0.4916438772409602</v>
      </c>
      <c r="M4" s="37">
        <f t="shared" ref="M4:M42" si="2">AVERAGE(B4,G4)</f>
        <v>427.3</v>
      </c>
    </row>
    <row r="5" spans="1:13" x14ac:dyDescent="0.3">
      <c r="A5" s="45" t="s">
        <v>8</v>
      </c>
      <c r="B5" s="5">
        <v>195.8</v>
      </c>
      <c r="C5" s="6">
        <v>89.8</v>
      </c>
      <c r="D5" s="5">
        <v>3544</v>
      </c>
      <c r="E5" s="5">
        <v>81</v>
      </c>
      <c r="F5" s="12"/>
      <c r="G5" s="5">
        <v>664.9</v>
      </c>
      <c r="H5" s="5">
        <v>328.2</v>
      </c>
      <c r="I5" s="5">
        <v>3925</v>
      </c>
      <c r="J5" s="30">
        <v>77</v>
      </c>
      <c r="K5" s="36">
        <f t="shared" si="0"/>
        <v>0.45863125638406532</v>
      </c>
      <c r="L5" s="29">
        <f t="shared" si="1"/>
        <v>0.49360806136261093</v>
      </c>
      <c r="M5" s="37">
        <f t="shared" si="2"/>
        <v>430.35</v>
      </c>
    </row>
    <row r="6" spans="1:13" x14ac:dyDescent="0.3">
      <c r="A6" s="4" t="s">
        <v>9</v>
      </c>
      <c r="B6" s="5">
        <v>187</v>
      </c>
      <c r="C6" s="6">
        <v>85.3</v>
      </c>
      <c r="D6" s="5">
        <v>3543</v>
      </c>
      <c r="E6" s="5">
        <v>80</v>
      </c>
      <c r="F6" s="12"/>
      <c r="G6" s="5">
        <v>640.70000000000005</v>
      </c>
      <c r="H6" s="5">
        <v>314.8</v>
      </c>
      <c r="I6" s="5">
        <v>3900</v>
      </c>
      <c r="J6" s="30">
        <v>77</v>
      </c>
      <c r="K6" s="36">
        <f t="shared" si="0"/>
        <v>0.45614973262032082</v>
      </c>
      <c r="L6" s="29">
        <f t="shared" si="1"/>
        <v>0.49133759950054628</v>
      </c>
      <c r="M6" s="37">
        <f t="shared" si="2"/>
        <v>413.85</v>
      </c>
    </row>
    <row r="7" spans="1:13" ht="14.4" thickBot="1" x14ac:dyDescent="0.35">
      <c r="A7" s="17" t="s">
        <v>18</v>
      </c>
      <c r="B7" s="25">
        <v>181.4</v>
      </c>
      <c r="C7" s="26">
        <v>84</v>
      </c>
      <c r="D7" s="25">
        <v>3594</v>
      </c>
      <c r="E7" s="25">
        <v>80</v>
      </c>
      <c r="F7" s="20"/>
      <c r="G7" s="25">
        <v>566.6</v>
      </c>
      <c r="H7" s="25">
        <v>279.7</v>
      </c>
      <c r="I7" s="25">
        <v>3915</v>
      </c>
      <c r="J7" s="31">
        <v>77</v>
      </c>
      <c r="K7" s="36">
        <f t="shared" ref="K7:K42" si="3">+ C7/B7</f>
        <v>0.46306504961411243</v>
      </c>
      <c r="L7" s="29">
        <f t="shared" ref="L7:L42" si="4">+ H7/G7</f>
        <v>0.49364631133074477</v>
      </c>
      <c r="M7" s="37">
        <f t="shared" si="2"/>
        <v>374</v>
      </c>
    </row>
    <row r="8" spans="1:13" ht="14.4" thickTop="1" x14ac:dyDescent="0.3">
      <c r="A8" s="21" t="s">
        <v>26</v>
      </c>
      <c r="B8" s="22">
        <v>256.89999999999998</v>
      </c>
      <c r="C8" s="23">
        <v>121.2</v>
      </c>
      <c r="D8" s="22">
        <v>3626</v>
      </c>
      <c r="E8" s="22">
        <v>80</v>
      </c>
      <c r="F8" s="24"/>
      <c r="G8" s="22">
        <v>629.29999999999995</v>
      </c>
      <c r="H8" s="22">
        <v>308.8</v>
      </c>
      <c r="I8" s="22">
        <v>3887</v>
      </c>
      <c r="J8" s="32">
        <v>77</v>
      </c>
      <c r="K8" s="36">
        <f t="shared" si="3"/>
        <v>0.47177890229661351</v>
      </c>
      <c r="L8" s="29">
        <f t="shared" si="4"/>
        <v>0.49070395677737172</v>
      </c>
      <c r="M8" s="37">
        <f t="shared" si="2"/>
        <v>443.09999999999997</v>
      </c>
    </row>
    <row r="9" spans="1:13" x14ac:dyDescent="0.3">
      <c r="A9" s="4" t="s">
        <v>27</v>
      </c>
      <c r="B9" s="16">
        <v>259.7</v>
      </c>
      <c r="C9" s="16">
        <v>119.7</v>
      </c>
      <c r="D9" s="15">
        <v>3573</v>
      </c>
      <c r="E9" s="15">
        <v>80</v>
      </c>
      <c r="F9" s="12"/>
      <c r="G9" s="15">
        <v>688.5</v>
      </c>
      <c r="H9" s="15">
        <v>335.4</v>
      </c>
      <c r="I9" s="15">
        <v>3879</v>
      </c>
      <c r="J9" s="33">
        <v>77</v>
      </c>
      <c r="K9" s="36">
        <f t="shared" si="3"/>
        <v>0.46091644204851756</v>
      </c>
      <c r="L9" s="29">
        <f t="shared" si="4"/>
        <v>0.48714596949891065</v>
      </c>
      <c r="M9" s="37">
        <f t="shared" si="2"/>
        <v>474.1</v>
      </c>
    </row>
    <row r="10" spans="1:13" x14ac:dyDescent="0.3">
      <c r="A10" s="45" t="s">
        <v>28</v>
      </c>
      <c r="B10" s="46">
        <v>255.4</v>
      </c>
      <c r="C10" s="47">
        <v>116.5</v>
      </c>
      <c r="D10" s="46">
        <v>3560</v>
      </c>
      <c r="E10" s="46">
        <v>79</v>
      </c>
      <c r="F10" s="12"/>
      <c r="G10" s="46">
        <v>708.5</v>
      </c>
      <c r="H10" s="46">
        <v>347.5</v>
      </c>
      <c r="I10" s="46">
        <v>3911</v>
      </c>
      <c r="J10" s="48">
        <v>77</v>
      </c>
      <c r="K10" s="36">
        <f t="shared" si="3"/>
        <v>0.4561472200469851</v>
      </c>
      <c r="L10" s="29">
        <f t="shared" si="4"/>
        <v>0.49047282992237123</v>
      </c>
      <c r="M10" s="37">
        <f t="shared" si="2"/>
        <v>481.95</v>
      </c>
    </row>
    <row r="11" spans="1:13" x14ac:dyDescent="0.3">
      <c r="A11" s="4" t="s">
        <v>29</v>
      </c>
      <c r="B11" s="15">
        <v>252.6</v>
      </c>
      <c r="C11" s="16">
        <v>114.8</v>
      </c>
      <c r="D11" s="15">
        <v>3552</v>
      </c>
      <c r="E11" s="15">
        <v>79</v>
      </c>
      <c r="F11" s="12"/>
      <c r="G11" s="15">
        <v>661.3</v>
      </c>
      <c r="H11" s="15">
        <v>321.2</v>
      </c>
      <c r="I11" s="15">
        <v>3886</v>
      </c>
      <c r="J11" s="33">
        <v>77</v>
      </c>
      <c r="K11" s="36">
        <f t="shared" si="3"/>
        <v>0.45447347585114806</v>
      </c>
      <c r="L11" s="29">
        <f t="shared" si="4"/>
        <v>0.48570996522002119</v>
      </c>
      <c r="M11" s="37">
        <f t="shared" si="2"/>
        <v>456.95</v>
      </c>
    </row>
    <row r="12" spans="1:13" ht="14.4" thickBot="1" x14ac:dyDescent="0.35">
      <c r="A12" s="17" t="s">
        <v>30</v>
      </c>
      <c r="B12" s="18">
        <v>237.4</v>
      </c>
      <c r="C12" s="19">
        <v>109.1</v>
      </c>
      <c r="D12" s="18">
        <v>3604</v>
      </c>
      <c r="E12" s="18">
        <v>79</v>
      </c>
      <c r="F12" s="20"/>
      <c r="G12" s="18">
        <v>605.20000000000005</v>
      </c>
      <c r="H12" s="18">
        <v>294.39999999999998</v>
      </c>
      <c r="I12" s="18">
        <v>3882</v>
      </c>
      <c r="J12" s="34">
        <v>77</v>
      </c>
      <c r="K12" s="36">
        <f t="shared" si="3"/>
        <v>0.45956192080876157</v>
      </c>
      <c r="L12" s="29">
        <f t="shared" si="4"/>
        <v>0.48645076007931254</v>
      </c>
      <c r="M12" s="37">
        <f t="shared" si="2"/>
        <v>421.3</v>
      </c>
    </row>
    <row r="13" spans="1:13" ht="14.4" thickTop="1" x14ac:dyDescent="0.3">
      <c r="A13" s="21" t="s">
        <v>10</v>
      </c>
      <c r="B13" s="27">
        <v>261.5</v>
      </c>
      <c r="C13" s="28">
        <v>120.6</v>
      </c>
      <c r="D13" s="27">
        <v>3575</v>
      </c>
      <c r="E13" s="27">
        <v>80</v>
      </c>
      <c r="F13" s="24"/>
      <c r="G13" s="28">
        <v>630.29999999999995</v>
      </c>
      <c r="H13" s="27">
        <v>307.39999999999998</v>
      </c>
      <c r="I13" s="27">
        <v>3859</v>
      </c>
      <c r="J13" s="35">
        <v>77</v>
      </c>
      <c r="K13" s="36">
        <f t="shared" si="3"/>
        <v>0.46118546845124281</v>
      </c>
      <c r="L13" s="29">
        <f t="shared" si="4"/>
        <v>0.48770426780897985</v>
      </c>
      <c r="M13" s="37">
        <f t="shared" si="2"/>
        <v>445.9</v>
      </c>
    </row>
    <row r="14" spans="1:13" x14ac:dyDescent="0.3">
      <c r="A14" s="4" t="s">
        <v>11</v>
      </c>
      <c r="B14" s="5">
        <v>270.60000000000002</v>
      </c>
      <c r="C14" s="6">
        <v>123.1</v>
      </c>
      <c r="D14" s="5">
        <v>3548</v>
      </c>
      <c r="E14" s="5">
        <v>80</v>
      </c>
      <c r="F14" s="12"/>
      <c r="G14" s="5">
        <v>692.9</v>
      </c>
      <c r="H14" s="5">
        <v>337.2</v>
      </c>
      <c r="I14" s="5">
        <v>3876</v>
      </c>
      <c r="J14" s="30">
        <v>77</v>
      </c>
      <c r="K14" s="36">
        <f t="shared" si="3"/>
        <v>0.45491500369549143</v>
      </c>
      <c r="L14" s="29">
        <f t="shared" si="4"/>
        <v>0.48665031029008515</v>
      </c>
      <c r="M14" s="37">
        <f t="shared" si="2"/>
        <v>481.75</v>
      </c>
    </row>
    <row r="15" spans="1:13" x14ac:dyDescent="0.3">
      <c r="A15" s="45" t="s">
        <v>12</v>
      </c>
      <c r="B15" s="47">
        <v>272.7</v>
      </c>
      <c r="C15" s="47">
        <v>122.6</v>
      </c>
      <c r="D15" s="46">
        <v>3520</v>
      </c>
      <c r="E15" s="46">
        <v>80</v>
      </c>
      <c r="F15" s="12"/>
      <c r="G15" s="46">
        <v>711.2</v>
      </c>
      <c r="H15" s="46">
        <v>346.2</v>
      </c>
      <c r="I15" s="46">
        <v>3896</v>
      </c>
      <c r="J15" s="48">
        <v>77</v>
      </c>
      <c r="K15" s="36">
        <f t="shared" si="3"/>
        <v>0.44957829116244957</v>
      </c>
      <c r="L15" s="29">
        <f t="shared" si="4"/>
        <v>0.4867829021372328</v>
      </c>
      <c r="M15" s="37">
        <f t="shared" si="2"/>
        <v>491.95000000000005</v>
      </c>
    </row>
    <row r="16" spans="1:13" x14ac:dyDescent="0.3">
      <c r="A16" s="4" t="s">
        <v>13</v>
      </c>
      <c r="B16" s="5">
        <v>271.7</v>
      </c>
      <c r="C16" s="6">
        <v>121.9</v>
      </c>
      <c r="D16" s="5">
        <v>3511</v>
      </c>
      <c r="E16" s="5">
        <v>80</v>
      </c>
      <c r="F16" s="12"/>
      <c r="G16" s="5">
        <v>663.9</v>
      </c>
      <c r="H16" s="5">
        <v>320.10000000000002</v>
      </c>
      <c r="I16" s="5">
        <v>3867</v>
      </c>
      <c r="J16" s="30">
        <v>76</v>
      </c>
      <c r="K16" s="36">
        <f t="shared" si="3"/>
        <v>0.44865660655134343</v>
      </c>
      <c r="L16" s="29">
        <f t="shared" si="4"/>
        <v>0.48215092634432899</v>
      </c>
      <c r="M16" s="37">
        <f t="shared" si="2"/>
        <v>467.79999999999995</v>
      </c>
    </row>
    <row r="17" spans="1:13" ht="14.4" thickBot="1" x14ac:dyDescent="0.35">
      <c r="A17" s="17" t="s">
        <v>19</v>
      </c>
      <c r="B17" s="25">
        <v>247.3</v>
      </c>
      <c r="C17" s="26">
        <v>111.3</v>
      </c>
      <c r="D17" s="25">
        <v>3522</v>
      </c>
      <c r="E17" s="25">
        <v>80</v>
      </c>
      <c r="F17" s="20"/>
      <c r="G17" s="25">
        <v>614.79999999999995</v>
      </c>
      <c r="H17" s="25">
        <v>297.39999999999998</v>
      </c>
      <c r="I17" s="25">
        <v>3872</v>
      </c>
      <c r="J17" s="31">
        <v>77</v>
      </c>
      <c r="K17" s="36">
        <f t="shared" si="3"/>
        <v>0.45006065507480791</v>
      </c>
      <c r="L17" s="29">
        <f t="shared" si="4"/>
        <v>0.48373454782042941</v>
      </c>
      <c r="M17" s="37">
        <f t="shared" si="2"/>
        <v>431.04999999999995</v>
      </c>
    </row>
    <row r="18" spans="1:13" ht="14.4" thickTop="1" x14ac:dyDescent="0.3">
      <c r="A18" s="21" t="s">
        <v>31</v>
      </c>
      <c r="B18" s="22">
        <v>249.8</v>
      </c>
      <c r="C18" s="23">
        <v>114.7</v>
      </c>
      <c r="D18" s="22">
        <v>3540</v>
      </c>
      <c r="E18" s="22">
        <v>80</v>
      </c>
      <c r="F18" s="24"/>
      <c r="G18" s="23">
        <v>631.1</v>
      </c>
      <c r="H18" s="22">
        <v>306.3</v>
      </c>
      <c r="I18" s="22">
        <v>3875</v>
      </c>
      <c r="J18" s="32">
        <v>77</v>
      </c>
      <c r="K18" s="36">
        <f t="shared" si="3"/>
        <v>0.45916733386709369</v>
      </c>
      <c r="L18" s="29">
        <f t="shared" si="4"/>
        <v>0.48534305181429249</v>
      </c>
      <c r="M18" s="37">
        <f t="shared" si="2"/>
        <v>440.45000000000005</v>
      </c>
    </row>
    <row r="19" spans="1:13" x14ac:dyDescent="0.3">
      <c r="A19" s="4" t="s">
        <v>32</v>
      </c>
      <c r="B19" s="15">
        <v>263.5</v>
      </c>
      <c r="C19" s="16">
        <v>117.8</v>
      </c>
      <c r="D19" s="15">
        <v>3489</v>
      </c>
      <c r="E19" s="15">
        <v>80</v>
      </c>
      <c r="F19" s="12"/>
      <c r="G19" s="15">
        <v>693.6</v>
      </c>
      <c r="H19" s="16">
        <v>335.6</v>
      </c>
      <c r="I19" s="15">
        <v>3873</v>
      </c>
      <c r="J19" s="33">
        <v>77</v>
      </c>
      <c r="K19" s="36">
        <f t="shared" si="3"/>
        <v>0.44705882352941173</v>
      </c>
      <c r="L19" s="29">
        <f t="shared" si="4"/>
        <v>0.48385236447520186</v>
      </c>
      <c r="M19" s="37">
        <f t="shared" si="2"/>
        <v>478.55</v>
      </c>
    </row>
    <row r="20" spans="1:13" x14ac:dyDescent="0.3">
      <c r="A20" s="45" t="s">
        <v>33</v>
      </c>
      <c r="B20" s="46">
        <v>278.2</v>
      </c>
      <c r="C20" s="47">
        <v>124.6</v>
      </c>
      <c r="D20" s="46">
        <v>3500</v>
      </c>
      <c r="E20" s="46">
        <v>80</v>
      </c>
      <c r="F20" s="12"/>
      <c r="G20" s="46">
        <v>705.5</v>
      </c>
      <c r="H20" s="46">
        <v>342.7</v>
      </c>
      <c r="I20" s="46">
        <v>3899</v>
      </c>
      <c r="J20" s="48">
        <v>76</v>
      </c>
      <c r="K20" s="36">
        <f t="shared" si="3"/>
        <v>0.44787922358015814</v>
      </c>
      <c r="L20" s="29">
        <f t="shared" si="4"/>
        <v>0.48575478384124732</v>
      </c>
      <c r="M20" s="37">
        <f t="shared" si="2"/>
        <v>491.85</v>
      </c>
    </row>
    <row r="21" spans="1:13" x14ac:dyDescent="0.3">
      <c r="A21" s="4" t="s">
        <v>34</v>
      </c>
      <c r="B21" s="15">
        <v>265.60000000000002</v>
      </c>
      <c r="C21" s="16">
        <v>118.3</v>
      </c>
      <c r="D21" s="15">
        <v>3491</v>
      </c>
      <c r="E21" s="15">
        <v>80</v>
      </c>
      <c r="F21" s="12"/>
      <c r="G21" s="15">
        <v>664.8</v>
      </c>
      <c r="H21" s="16">
        <v>321</v>
      </c>
      <c r="I21" s="15">
        <v>3868</v>
      </c>
      <c r="J21" s="33">
        <v>77</v>
      </c>
      <c r="K21" s="36">
        <f t="shared" si="3"/>
        <v>0.44540662650602403</v>
      </c>
      <c r="L21" s="29">
        <f t="shared" si="4"/>
        <v>0.48285198555956682</v>
      </c>
      <c r="M21" s="37">
        <f t="shared" si="2"/>
        <v>465.2</v>
      </c>
    </row>
    <row r="22" spans="1:13" ht="14.4" thickBot="1" x14ac:dyDescent="0.35">
      <c r="A22" s="17" t="s">
        <v>35</v>
      </c>
      <c r="B22" s="18">
        <v>244.8</v>
      </c>
      <c r="C22" s="19">
        <v>108.8</v>
      </c>
      <c r="D22" s="18">
        <v>3485</v>
      </c>
      <c r="E22" s="18">
        <v>80</v>
      </c>
      <c r="F22" s="20"/>
      <c r="G22" s="18">
        <v>620.1</v>
      </c>
      <c r="H22" s="19">
        <v>298.39999999999998</v>
      </c>
      <c r="I22" s="18">
        <v>3849</v>
      </c>
      <c r="J22" s="34">
        <v>77</v>
      </c>
      <c r="K22" s="36">
        <f t="shared" si="3"/>
        <v>0.44444444444444442</v>
      </c>
      <c r="L22" s="29">
        <f t="shared" si="4"/>
        <v>0.48121270762780194</v>
      </c>
      <c r="M22" s="37">
        <f t="shared" si="2"/>
        <v>432.45000000000005</v>
      </c>
    </row>
    <row r="23" spans="1:13" ht="14.4" thickTop="1" x14ac:dyDescent="0.3">
      <c r="A23" s="21" t="s">
        <v>14</v>
      </c>
      <c r="B23" s="27">
        <v>273.10000000000002</v>
      </c>
      <c r="C23" s="28">
        <v>124.7</v>
      </c>
      <c r="D23" s="27">
        <v>3533</v>
      </c>
      <c r="E23" s="27">
        <v>80</v>
      </c>
      <c r="F23" s="24"/>
      <c r="G23" s="27">
        <v>614.9</v>
      </c>
      <c r="H23" s="27">
        <v>298.60000000000002</v>
      </c>
      <c r="I23" s="27">
        <v>3873</v>
      </c>
      <c r="J23" s="35">
        <v>77</v>
      </c>
      <c r="K23" s="36">
        <f t="shared" si="3"/>
        <v>0.45660930062248256</v>
      </c>
      <c r="L23" s="29">
        <f t="shared" si="4"/>
        <v>0.48560741583997402</v>
      </c>
      <c r="M23" s="37">
        <f t="shared" si="2"/>
        <v>444</v>
      </c>
    </row>
    <row r="24" spans="1:13" x14ac:dyDescent="0.3">
      <c r="A24" s="4" t="s">
        <v>15</v>
      </c>
      <c r="B24" s="5">
        <v>287.3</v>
      </c>
      <c r="C24" s="6">
        <v>130.1</v>
      </c>
      <c r="D24" s="5">
        <v>3525</v>
      </c>
      <c r="E24" s="5">
        <v>80</v>
      </c>
      <c r="F24" s="12"/>
      <c r="G24" s="6">
        <v>683</v>
      </c>
      <c r="H24" s="5">
        <v>331.9</v>
      </c>
      <c r="I24" s="5">
        <v>3885</v>
      </c>
      <c r="J24" s="30">
        <v>77</v>
      </c>
      <c r="K24" s="36">
        <f t="shared" si="3"/>
        <v>0.45283675600417678</v>
      </c>
      <c r="L24" s="29">
        <f t="shared" si="4"/>
        <v>0.48594436310395311</v>
      </c>
      <c r="M24" s="37">
        <f t="shared" si="2"/>
        <v>485.15</v>
      </c>
    </row>
    <row r="25" spans="1:13" x14ac:dyDescent="0.3">
      <c r="A25" s="45" t="s">
        <v>16</v>
      </c>
      <c r="B25" s="46">
        <v>286.3</v>
      </c>
      <c r="C25" s="47">
        <v>127.1</v>
      </c>
      <c r="D25" s="46">
        <v>3495</v>
      </c>
      <c r="E25" s="46">
        <v>79</v>
      </c>
      <c r="F25" s="12"/>
      <c r="G25" s="47">
        <v>693.9</v>
      </c>
      <c r="H25" s="47">
        <v>337.9</v>
      </c>
      <c r="I25" s="46">
        <v>3901</v>
      </c>
      <c r="J25" s="48">
        <v>76</v>
      </c>
      <c r="K25" s="36">
        <f t="shared" si="3"/>
        <v>0.44393992315752701</v>
      </c>
      <c r="L25" s="29">
        <f t="shared" si="4"/>
        <v>0.48695777489551806</v>
      </c>
      <c r="M25" s="37">
        <f t="shared" si="2"/>
        <v>490.1</v>
      </c>
    </row>
    <row r="26" spans="1:13" x14ac:dyDescent="0.3">
      <c r="A26" s="4" t="s">
        <v>17</v>
      </c>
      <c r="B26" s="5">
        <v>279.5</v>
      </c>
      <c r="C26" s="6">
        <v>124.5</v>
      </c>
      <c r="D26" s="5">
        <v>3496</v>
      </c>
      <c r="E26" s="5">
        <v>80</v>
      </c>
      <c r="F26" s="12"/>
      <c r="G26" s="5">
        <v>668.8</v>
      </c>
      <c r="H26" s="6">
        <v>325.3</v>
      </c>
      <c r="I26" s="5">
        <v>3883</v>
      </c>
      <c r="J26" s="30">
        <v>77</v>
      </c>
      <c r="K26" s="36">
        <f t="shared" si="3"/>
        <v>0.44543828264758495</v>
      </c>
      <c r="L26" s="29">
        <f t="shared" si="4"/>
        <v>0.48639354066985652</v>
      </c>
      <c r="M26" s="37">
        <f t="shared" si="2"/>
        <v>474.15</v>
      </c>
    </row>
    <row r="27" spans="1:13" ht="14.4" thickBot="1" x14ac:dyDescent="0.35">
      <c r="A27" s="17" t="s">
        <v>20</v>
      </c>
      <c r="B27" s="25">
        <v>263.2</v>
      </c>
      <c r="C27" s="26">
        <v>117.9</v>
      </c>
      <c r="D27" s="25">
        <v>3525</v>
      </c>
      <c r="E27" s="25">
        <v>79</v>
      </c>
      <c r="F27" s="20"/>
      <c r="G27" s="26">
        <v>612</v>
      </c>
      <c r="H27" s="26">
        <v>296.39999999999998</v>
      </c>
      <c r="I27" s="25">
        <v>3865</v>
      </c>
      <c r="J27" s="31">
        <v>77</v>
      </c>
      <c r="K27" s="36">
        <f t="shared" si="3"/>
        <v>0.44794832826747727</v>
      </c>
      <c r="L27" s="29">
        <f t="shared" si="4"/>
        <v>0.48431372549019602</v>
      </c>
      <c r="M27" s="37">
        <f t="shared" si="2"/>
        <v>437.6</v>
      </c>
    </row>
    <row r="28" spans="1:13" ht="14.4" thickTop="1" x14ac:dyDescent="0.3">
      <c r="A28" s="21" t="s">
        <v>36</v>
      </c>
      <c r="B28" s="22">
        <v>283.2</v>
      </c>
      <c r="C28" s="23">
        <v>128.6</v>
      </c>
      <c r="D28" s="22">
        <v>3556</v>
      </c>
      <c r="E28" s="22">
        <v>79</v>
      </c>
      <c r="F28" s="24"/>
      <c r="G28" s="22">
        <v>599.20000000000005</v>
      </c>
      <c r="H28" s="22">
        <v>292.8</v>
      </c>
      <c r="I28" s="22">
        <v>3882</v>
      </c>
      <c r="J28" s="32">
        <v>77</v>
      </c>
      <c r="K28" s="36">
        <f t="shared" si="3"/>
        <v>0.45409604519774011</v>
      </c>
      <c r="L28" s="29">
        <f t="shared" si="4"/>
        <v>0.48865153538050732</v>
      </c>
      <c r="M28" s="37">
        <f t="shared" si="2"/>
        <v>441.20000000000005</v>
      </c>
    </row>
    <row r="29" spans="1:13" x14ac:dyDescent="0.3">
      <c r="A29" s="4" t="s">
        <v>37</v>
      </c>
      <c r="B29" s="16">
        <v>297.2</v>
      </c>
      <c r="C29" s="16">
        <v>134</v>
      </c>
      <c r="D29" s="15">
        <v>3532</v>
      </c>
      <c r="E29" s="15">
        <v>79</v>
      </c>
      <c r="F29" s="12"/>
      <c r="G29" s="15">
        <v>669.4</v>
      </c>
      <c r="H29" s="15">
        <v>324.7</v>
      </c>
      <c r="I29" s="15">
        <v>3887</v>
      </c>
      <c r="J29" s="33">
        <v>76</v>
      </c>
      <c r="K29" s="36">
        <f t="shared" si="3"/>
        <v>0.45087483176312249</v>
      </c>
      <c r="L29" s="29">
        <f t="shared" si="4"/>
        <v>0.48506124887959368</v>
      </c>
      <c r="M29" s="37">
        <f t="shared" si="2"/>
        <v>483.29999999999995</v>
      </c>
    </row>
    <row r="30" spans="1:13" x14ac:dyDescent="0.3">
      <c r="A30" s="45" t="s">
        <v>38</v>
      </c>
      <c r="B30" s="46">
        <v>281.8</v>
      </c>
      <c r="C30" s="47">
        <v>126.4</v>
      </c>
      <c r="D30" s="46">
        <v>3536</v>
      </c>
      <c r="E30" s="46">
        <v>79</v>
      </c>
      <c r="F30" s="12"/>
      <c r="G30" s="46">
        <v>687.2</v>
      </c>
      <c r="H30" s="46">
        <v>334.8</v>
      </c>
      <c r="I30" s="46">
        <v>3905</v>
      </c>
      <c r="J30" s="48">
        <v>76</v>
      </c>
      <c r="K30" s="36">
        <f t="shared" si="3"/>
        <v>0.44854506742370476</v>
      </c>
      <c r="L30" s="29">
        <f t="shared" si="4"/>
        <v>0.48719441210710124</v>
      </c>
      <c r="M30" s="37">
        <f t="shared" si="2"/>
        <v>484.5</v>
      </c>
    </row>
    <row r="31" spans="1:13" x14ac:dyDescent="0.3">
      <c r="A31" s="4" t="s">
        <v>39</v>
      </c>
      <c r="B31" s="15">
        <v>282.89999999999998</v>
      </c>
      <c r="C31" s="16">
        <v>126</v>
      </c>
      <c r="D31" s="15">
        <v>3514</v>
      </c>
      <c r="E31" s="15">
        <v>79</v>
      </c>
      <c r="F31" s="12"/>
      <c r="G31" s="15">
        <v>670.9</v>
      </c>
      <c r="H31" s="15">
        <v>326.10000000000002</v>
      </c>
      <c r="I31" s="15">
        <v>3903</v>
      </c>
      <c r="J31" s="33">
        <v>76</v>
      </c>
      <c r="K31" s="36">
        <f t="shared" si="3"/>
        <v>0.44538706256627786</v>
      </c>
      <c r="L31" s="29">
        <f t="shared" si="4"/>
        <v>0.4860634967953496</v>
      </c>
      <c r="M31" s="37">
        <f t="shared" si="2"/>
        <v>476.9</v>
      </c>
    </row>
    <row r="32" spans="1:13" ht="14.4" thickBot="1" x14ac:dyDescent="0.35">
      <c r="A32" s="17" t="s">
        <v>40</v>
      </c>
      <c r="B32" s="18">
        <v>259.39999999999998</v>
      </c>
      <c r="C32" s="19">
        <v>115.3</v>
      </c>
      <c r="D32" s="18">
        <v>3504</v>
      </c>
      <c r="E32" s="18">
        <v>79</v>
      </c>
      <c r="F32" s="20"/>
      <c r="G32" s="19">
        <v>608</v>
      </c>
      <c r="H32" s="18">
        <v>297</v>
      </c>
      <c r="I32" s="18">
        <v>3886</v>
      </c>
      <c r="J32" s="34">
        <v>77</v>
      </c>
      <c r="K32" s="36">
        <f t="shared" si="3"/>
        <v>0.44448727833461837</v>
      </c>
      <c r="L32" s="29">
        <f t="shared" si="4"/>
        <v>0.48848684210526316</v>
      </c>
      <c r="M32" s="37">
        <f t="shared" si="2"/>
        <v>433.7</v>
      </c>
    </row>
    <row r="33" spans="1:13" ht="14.4" thickTop="1" x14ac:dyDescent="0.3">
      <c r="A33" s="21" t="s">
        <v>21</v>
      </c>
      <c r="B33" s="27">
        <v>255.4</v>
      </c>
      <c r="C33" s="28">
        <v>113.9</v>
      </c>
      <c r="D33" s="27">
        <v>3508</v>
      </c>
      <c r="E33" s="27">
        <v>79</v>
      </c>
      <c r="F33" s="24"/>
      <c r="G33" s="28">
        <v>578</v>
      </c>
      <c r="H33" s="27">
        <v>280.89999999999998</v>
      </c>
      <c r="I33" s="27">
        <v>3883</v>
      </c>
      <c r="J33" s="35">
        <v>77</v>
      </c>
      <c r="K33" s="36">
        <f t="shared" si="3"/>
        <v>0.44596711041503523</v>
      </c>
      <c r="L33" s="29">
        <f t="shared" si="4"/>
        <v>0.48598615916955012</v>
      </c>
      <c r="M33" s="37">
        <f t="shared" si="2"/>
        <v>416.7</v>
      </c>
    </row>
    <row r="34" spans="1:13" x14ac:dyDescent="0.3">
      <c r="A34" s="4" t="s">
        <v>22</v>
      </c>
      <c r="B34" s="5">
        <v>280.2</v>
      </c>
      <c r="C34" s="6">
        <v>124.9</v>
      </c>
      <c r="D34" s="5">
        <v>3511</v>
      </c>
      <c r="E34" s="5">
        <v>79</v>
      </c>
      <c r="F34" s="12"/>
      <c r="G34" s="5">
        <v>647.20000000000005</v>
      </c>
      <c r="H34" s="5">
        <v>316.3</v>
      </c>
      <c r="I34" s="5">
        <v>3890</v>
      </c>
      <c r="J34" s="30">
        <v>77</v>
      </c>
      <c r="K34" s="36">
        <f t="shared" si="3"/>
        <v>0.44575303354746615</v>
      </c>
      <c r="L34" s="29">
        <f t="shared" si="4"/>
        <v>0.48872064276885041</v>
      </c>
      <c r="M34" s="37">
        <f>AVERAGE(B34,G34)</f>
        <v>463.70000000000005</v>
      </c>
    </row>
    <row r="35" spans="1:13" x14ac:dyDescent="0.3">
      <c r="A35" s="45" t="s">
        <v>23</v>
      </c>
      <c r="B35" s="47">
        <v>284</v>
      </c>
      <c r="C35" s="47">
        <v>125.8</v>
      </c>
      <c r="D35" s="46">
        <v>3498</v>
      </c>
      <c r="E35" s="46">
        <v>79</v>
      </c>
      <c r="F35" s="12"/>
      <c r="G35" s="46">
        <v>647.20000000000005</v>
      </c>
      <c r="H35" s="46">
        <v>316.3</v>
      </c>
      <c r="I35" s="46">
        <v>3890</v>
      </c>
      <c r="J35" s="48">
        <v>77</v>
      </c>
      <c r="K35" s="36">
        <f t="shared" si="3"/>
        <v>0.4429577464788732</v>
      </c>
      <c r="L35" s="29">
        <f t="shared" si="4"/>
        <v>0.48872064276885041</v>
      </c>
      <c r="M35" s="37">
        <f t="shared" si="2"/>
        <v>465.6</v>
      </c>
    </row>
    <row r="36" spans="1:13" x14ac:dyDescent="0.3">
      <c r="A36" s="4" t="s">
        <v>24</v>
      </c>
      <c r="B36" s="5">
        <v>275.7</v>
      </c>
      <c r="C36" s="6">
        <v>122.4</v>
      </c>
      <c r="D36" s="5">
        <v>3504</v>
      </c>
      <c r="E36" s="5">
        <v>79</v>
      </c>
      <c r="F36" s="12"/>
      <c r="G36" s="5">
        <v>629.20000000000005</v>
      </c>
      <c r="H36" s="5">
        <v>305.5</v>
      </c>
      <c r="I36" s="5">
        <v>3889</v>
      </c>
      <c r="J36" s="30">
        <v>77</v>
      </c>
      <c r="K36" s="36">
        <f t="shared" si="3"/>
        <v>0.44396082698585421</v>
      </c>
      <c r="L36" s="29">
        <f t="shared" si="4"/>
        <v>0.48553719008264462</v>
      </c>
      <c r="M36" s="37">
        <f t="shared" si="2"/>
        <v>452.45000000000005</v>
      </c>
    </row>
    <row r="37" spans="1:13" ht="14.4" thickBot="1" x14ac:dyDescent="0.35">
      <c r="A37" s="17" t="s">
        <v>25</v>
      </c>
      <c r="B37" s="25">
        <v>248.1</v>
      </c>
      <c r="C37" s="26">
        <v>109.7</v>
      </c>
      <c r="D37" s="25">
        <v>3487</v>
      </c>
      <c r="E37" s="25">
        <v>80</v>
      </c>
      <c r="F37" s="20"/>
      <c r="G37" s="25">
        <v>574.70000000000005</v>
      </c>
      <c r="H37" s="25">
        <v>280.60000000000002</v>
      </c>
      <c r="I37" s="25">
        <v>3898</v>
      </c>
      <c r="J37" s="31">
        <v>77</v>
      </c>
      <c r="K37" s="36">
        <f t="shared" si="3"/>
        <v>0.44216041918581217</v>
      </c>
      <c r="L37" s="29">
        <f t="shared" si="4"/>
        <v>0.48825474160431531</v>
      </c>
      <c r="M37" s="37">
        <f t="shared" si="2"/>
        <v>411.40000000000003</v>
      </c>
    </row>
    <row r="38" spans="1:13" ht="14.4" thickTop="1" x14ac:dyDescent="0.3">
      <c r="A38" s="21" t="s">
        <v>41</v>
      </c>
      <c r="B38" s="22">
        <v>244.7</v>
      </c>
      <c r="C38" s="23">
        <v>109.3</v>
      </c>
      <c r="D38" s="22">
        <v>3524</v>
      </c>
      <c r="E38" s="22">
        <v>79</v>
      </c>
      <c r="F38" s="24"/>
      <c r="G38" s="23">
        <v>493.7</v>
      </c>
      <c r="H38" s="22">
        <v>239.3</v>
      </c>
      <c r="I38" s="22">
        <v>3867</v>
      </c>
      <c r="J38" s="32">
        <v>77</v>
      </c>
      <c r="K38" s="36">
        <f t="shared" si="3"/>
        <v>0.44666939109113202</v>
      </c>
      <c r="L38" s="29">
        <f t="shared" si="4"/>
        <v>0.48470731213287427</v>
      </c>
      <c r="M38" s="37">
        <f t="shared" si="2"/>
        <v>369.2</v>
      </c>
    </row>
    <row r="39" spans="1:13" x14ac:dyDescent="0.3">
      <c r="A39" s="4" t="s">
        <v>42</v>
      </c>
      <c r="B39" s="15">
        <v>272.7</v>
      </c>
      <c r="C39" s="16">
        <v>121.8</v>
      </c>
      <c r="D39" s="15">
        <v>3525</v>
      </c>
      <c r="E39" s="15">
        <v>79</v>
      </c>
      <c r="F39" s="12"/>
      <c r="G39" s="15">
        <v>555.4</v>
      </c>
      <c r="H39" s="16">
        <v>268.39999999999998</v>
      </c>
      <c r="I39" s="15">
        <v>3882</v>
      </c>
      <c r="J39" s="33">
        <v>76</v>
      </c>
      <c r="K39" s="36">
        <f t="shared" si="3"/>
        <v>0.44664466446644663</v>
      </c>
      <c r="L39" s="29">
        <f t="shared" si="4"/>
        <v>0.4832553114872164</v>
      </c>
      <c r="M39" s="37">
        <f t="shared" si="2"/>
        <v>414.04999999999995</v>
      </c>
    </row>
    <row r="40" spans="1:13" x14ac:dyDescent="0.3">
      <c r="A40" s="45" t="s">
        <v>43</v>
      </c>
      <c r="B40" s="46">
        <v>279.89999999999998</v>
      </c>
      <c r="C40" s="47">
        <v>125.9</v>
      </c>
      <c r="D40" s="46">
        <v>3543</v>
      </c>
      <c r="E40" s="46">
        <v>79</v>
      </c>
      <c r="F40" s="12"/>
      <c r="G40" s="46">
        <v>564.70000000000005</v>
      </c>
      <c r="H40" s="46">
        <v>277.89999999999998</v>
      </c>
      <c r="I40" s="46">
        <v>3917</v>
      </c>
      <c r="J40" s="48">
        <v>77</v>
      </c>
      <c r="K40" s="36">
        <f t="shared" si="3"/>
        <v>0.44980350125044666</v>
      </c>
      <c r="L40" s="29">
        <f t="shared" si="4"/>
        <v>0.49211970958030804</v>
      </c>
      <c r="M40" s="37">
        <f t="shared" si="2"/>
        <v>422.3</v>
      </c>
    </row>
    <row r="41" spans="1:13" x14ac:dyDescent="0.3">
      <c r="A41" s="4" t="s">
        <v>44</v>
      </c>
      <c r="B41" s="15">
        <v>281.60000000000002</v>
      </c>
      <c r="C41" s="16">
        <v>126.7</v>
      </c>
      <c r="D41" s="15">
        <v>3552</v>
      </c>
      <c r="E41" s="15">
        <v>79</v>
      </c>
      <c r="F41" s="12"/>
      <c r="G41" s="15">
        <v>534.20000000000005</v>
      </c>
      <c r="H41" s="16">
        <v>257.8</v>
      </c>
      <c r="I41" s="15">
        <v>3880</v>
      </c>
      <c r="J41" s="33">
        <v>76</v>
      </c>
      <c r="K41" s="36">
        <f t="shared" si="3"/>
        <v>0.44992897727272724</v>
      </c>
      <c r="L41" s="29">
        <f t="shared" si="4"/>
        <v>0.48259078996630472</v>
      </c>
      <c r="M41" s="37">
        <f t="shared" si="2"/>
        <v>407.90000000000003</v>
      </c>
    </row>
    <row r="42" spans="1:13" ht="14.4" thickBot="1" x14ac:dyDescent="0.35">
      <c r="A42" s="17" t="s">
        <v>45</v>
      </c>
      <c r="B42" s="19">
        <v>255</v>
      </c>
      <c r="C42" s="19">
        <v>115</v>
      </c>
      <c r="D42" s="18">
        <v>3576</v>
      </c>
      <c r="E42" s="18">
        <v>79</v>
      </c>
      <c r="F42" s="20"/>
      <c r="G42" s="18">
        <v>486.1</v>
      </c>
      <c r="H42" s="19">
        <v>235.8</v>
      </c>
      <c r="I42" s="18">
        <v>3887</v>
      </c>
      <c r="J42" s="34">
        <v>76</v>
      </c>
      <c r="K42" s="38">
        <f t="shared" si="3"/>
        <v>0.45098039215686275</v>
      </c>
      <c r="L42" s="39">
        <f t="shared" si="4"/>
        <v>0.48508537337996299</v>
      </c>
      <c r="M42" s="40">
        <f t="shared" si="2"/>
        <v>370.55</v>
      </c>
    </row>
    <row r="43" spans="1:13" ht="14.4" thickTop="1" x14ac:dyDescent="0.3">
      <c r="A43" s="3" t="s">
        <v>79</v>
      </c>
      <c r="B43" s="102">
        <f>AVERAGE(B3:B42)</f>
        <v>258.30500000000006</v>
      </c>
      <c r="C43" s="104">
        <f>AVERAGE(C3:C42)</f>
        <v>116.64749999999999</v>
      </c>
      <c r="D43" s="102">
        <f>AVERAGE(D3:D42)</f>
        <v>3533.3249999999998</v>
      </c>
      <c r="E43" s="102">
        <f>AVERAGE(E3:E42)</f>
        <v>79.599999999999994</v>
      </c>
      <c r="F43" s="102" t="e">
        <f t="shared" ref="F43" si="5">AVERAGE(F19:F42)</f>
        <v>#DIV/0!</v>
      </c>
      <c r="G43" s="8">
        <f>AVERAGE(G3:G42)</f>
        <v>631.8275000000001</v>
      </c>
      <c r="H43" s="103">
        <f>AVERAGE(H3:H42)</f>
        <v>307.72249999999985</v>
      </c>
      <c r="I43" s="102">
        <f>AVERAGE(I3:I42)</f>
        <v>3887.1</v>
      </c>
      <c r="J43" s="102">
        <f>AVERAGE(J3:J42)</f>
        <v>76.775000000000006</v>
      </c>
    </row>
    <row r="44" spans="1:13" ht="14.4" thickBot="1" x14ac:dyDescent="0.35">
      <c r="C44" s="3"/>
      <c r="F44" s="3"/>
    </row>
    <row r="45" spans="1:13" x14ac:dyDescent="0.3">
      <c r="A45" s="9" t="s">
        <v>0</v>
      </c>
      <c r="B45" s="10" t="s">
        <v>47</v>
      </c>
      <c r="C45" s="11" t="s">
        <v>46</v>
      </c>
      <c r="D45" s="4" t="s">
        <v>49</v>
      </c>
      <c r="E45" s="4" t="s">
        <v>48</v>
      </c>
      <c r="F45" s="3"/>
    </row>
    <row r="46" spans="1:13" x14ac:dyDescent="0.3">
      <c r="A46" s="4" t="s">
        <v>6</v>
      </c>
      <c r="B46" s="5">
        <v>212.7</v>
      </c>
      <c r="C46" s="5">
        <v>604</v>
      </c>
      <c r="D46" s="44">
        <f>B46/C46</f>
        <v>0.35215231788079471</v>
      </c>
      <c r="E46" s="44">
        <v>0.47578749412317822</v>
      </c>
      <c r="F46" s="3"/>
    </row>
    <row r="47" spans="1:13" x14ac:dyDescent="0.3">
      <c r="A47" s="4" t="s">
        <v>7</v>
      </c>
      <c r="B47" s="5">
        <v>196.4</v>
      </c>
      <c r="C47" s="5">
        <v>658.2</v>
      </c>
      <c r="D47" s="44">
        <f t="shared" ref="D47:D85" si="6">B47/C47</f>
        <v>0.29838954725007594</v>
      </c>
      <c r="E47" s="44">
        <v>0.4613034623217922</v>
      </c>
      <c r="F47" s="3"/>
    </row>
    <row r="48" spans="1:13" x14ac:dyDescent="0.3">
      <c r="A48" s="4" t="s">
        <v>8</v>
      </c>
      <c r="B48" s="5">
        <v>195.8</v>
      </c>
      <c r="C48" s="5">
        <v>664.9</v>
      </c>
      <c r="D48" s="44">
        <f t="shared" si="6"/>
        <v>0.29448037298841934</v>
      </c>
      <c r="E48" s="44">
        <v>0.45863125638406532</v>
      </c>
      <c r="F48" s="3"/>
    </row>
    <row r="49" spans="1:6" x14ac:dyDescent="0.3">
      <c r="A49" s="4" t="s">
        <v>9</v>
      </c>
      <c r="B49" s="5">
        <v>187</v>
      </c>
      <c r="C49" s="5">
        <v>640.70000000000005</v>
      </c>
      <c r="D49" s="44">
        <f t="shared" si="6"/>
        <v>0.29186826908069297</v>
      </c>
      <c r="E49" s="44">
        <v>0.45614973262032082</v>
      </c>
      <c r="F49" s="3"/>
    </row>
    <row r="50" spans="1:6" ht="14.4" thickBot="1" x14ac:dyDescent="0.35">
      <c r="A50" s="17" t="s">
        <v>18</v>
      </c>
      <c r="B50" s="25">
        <v>181.4</v>
      </c>
      <c r="C50" s="25">
        <v>566.6</v>
      </c>
      <c r="D50" s="44">
        <f t="shared" si="6"/>
        <v>0.32015531238969291</v>
      </c>
      <c r="E50" s="44">
        <v>0.46306504961411243</v>
      </c>
      <c r="F50" s="3"/>
    </row>
    <row r="51" spans="1:6" ht="14.4" thickTop="1" x14ac:dyDescent="0.3">
      <c r="A51" s="21" t="s">
        <v>26</v>
      </c>
      <c r="B51" s="22">
        <v>256.89999999999998</v>
      </c>
      <c r="C51" s="22">
        <v>629.29999999999995</v>
      </c>
      <c r="D51" s="44">
        <f t="shared" si="6"/>
        <v>0.40823136818687428</v>
      </c>
      <c r="E51" s="44">
        <v>0.47177890229661351</v>
      </c>
      <c r="F51" s="3"/>
    </row>
    <row r="52" spans="1:6" x14ac:dyDescent="0.3">
      <c r="A52" s="4" t="s">
        <v>27</v>
      </c>
      <c r="B52" s="16">
        <v>259.7</v>
      </c>
      <c r="C52" s="15">
        <v>688.5</v>
      </c>
      <c r="D52" s="44">
        <f t="shared" si="6"/>
        <v>0.37719680464778504</v>
      </c>
      <c r="E52" s="44">
        <v>0.46091644204851756</v>
      </c>
      <c r="F52" s="3"/>
    </row>
    <row r="53" spans="1:6" x14ac:dyDescent="0.3">
      <c r="A53" s="4" t="s">
        <v>28</v>
      </c>
      <c r="B53" s="15">
        <v>255.4</v>
      </c>
      <c r="C53" s="15">
        <v>708.5</v>
      </c>
      <c r="D53" s="44">
        <f t="shared" si="6"/>
        <v>0.36047988708539169</v>
      </c>
      <c r="E53" s="44">
        <v>0.4561472200469851</v>
      </c>
      <c r="F53" s="3"/>
    </row>
    <row r="54" spans="1:6" x14ac:dyDescent="0.3">
      <c r="A54" s="4" t="s">
        <v>29</v>
      </c>
      <c r="B54" s="15">
        <v>252.6</v>
      </c>
      <c r="C54" s="15">
        <v>661.3</v>
      </c>
      <c r="D54" s="44">
        <f t="shared" si="6"/>
        <v>0.38197489792832301</v>
      </c>
      <c r="E54" s="44">
        <v>0.45447347585114806</v>
      </c>
      <c r="F54" s="3"/>
    </row>
    <row r="55" spans="1:6" ht="14.4" thickBot="1" x14ac:dyDescent="0.35">
      <c r="A55" s="17" t="s">
        <v>30</v>
      </c>
      <c r="B55" s="18">
        <v>237.4</v>
      </c>
      <c r="C55" s="18">
        <v>605.20000000000005</v>
      </c>
      <c r="D55" s="44">
        <f t="shared" si="6"/>
        <v>0.3922670191672174</v>
      </c>
      <c r="E55" s="44">
        <v>0.45956192080876157</v>
      </c>
      <c r="F55" s="3"/>
    </row>
    <row r="56" spans="1:6" ht="14.4" thickTop="1" x14ac:dyDescent="0.3">
      <c r="A56" s="21" t="s">
        <v>10</v>
      </c>
      <c r="B56" s="27">
        <v>261.5</v>
      </c>
      <c r="C56" s="28">
        <v>630.29999999999995</v>
      </c>
      <c r="D56" s="44">
        <f t="shared" si="6"/>
        <v>0.4148818023163573</v>
      </c>
      <c r="E56" s="44">
        <v>0.46118546845124281</v>
      </c>
      <c r="F56" s="3"/>
    </row>
    <row r="57" spans="1:6" x14ac:dyDescent="0.3">
      <c r="A57" s="4" t="s">
        <v>11</v>
      </c>
      <c r="B57" s="5">
        <v>270.60000000000002</v>
      </c>
      <c r="C57" s="5">
        <v>692.9</v>
      </c>
      <c r="D57" s="44">
        <f t="shared" si="6"/>
        <v>0.39053254437869828</v>
      </c>
      <c r="E57" s="44">
        <v>0.45491500369549143</v>
      </c>
      <c r="F57" s="3"/>
    </row>
    <row r="58" spans="1:6" x14ac:dyDescent="0.3">
      <c r="A58" s="4" t="s">
        <v>12</v>
      </c>
      <c r="B58" s="6">
        <v>272.7</v>
      </c>
      <c r="C58" s="5">
        <v>711.2</v>
      </c>
      <c r="D58" s="44">
        <f t="shared" si="6"/>
        <v>0.38343644544431943</v>
      </c>
      <c r="E58" s="44">
        <v>0.44957829116244957</v>
      </c>
      <c r="F58" s="3"/>
    </row>
    <row r="59" spans="1:6" x14ac:dyDescent="0.3">
      <c r="A59" s="4" t="s">
        <v>13</v>
      </c>
      <c r="B59" s="5">
        <v>271.7</v>
      </c>
      <c r="C59" s="5">
        <v>663.9</v>
      </c>
      <c r="D59" s="44">
        <f t="shared" si="6"/>
        <v>0.40924838078023801</v>
      </c>
      <c r="E59" s="44">
        <v>0.44865660655134343</v>
      </c>
      <c r="F59" s="3"/>
    </row>
    <row r="60" spans="1:6" ht="14.4" thickBot="1" x14ac:dyDescent="0.35">
      <c r="A60" s="17" t="s">
        <v>19</v>
      </c>
      <c r="B60" s="25">
        <v>247.3</v>
      </c>
      <c r="C60" s="25">
        <v>614.79999999999995</v>
      </c>
      <c r="D60" s="44">
        <f t="shared" si="6"/>
        <v>0.40224463240078079</v>
      </c>
      <c r="E60" s="44">
        <v>0.45006065507480791</v>
      </c>
      <c r="F60" s="3"/>
    </row>
    <row r="61" spans="1:6" ht="14.4" thickTop="1" x14ac:dyDescent="0.3">
      <c r="A61" s="21" t="s">
        <v>31</v>
      </c>
      <c r="B61" s="22">
        <v>249.8</v>
      </c>
      <c r="C61" s="23">
        <v>631.1</v>
      </c>
      <c r="D61" s="44">
        <f t="shared" si="6"/>
        <v>0.39581682776105215</v>
      </c>
      <c r="E61" s="44">
        <v>0.45916733386709369</v>
      </c>
      <c r="F61" s="3"/>
    </row>
    <row r="62" spans="1:6" x14ac:dyDescent="0.3">
      <c r="A62" s="4" t="s">
        <v>32</v>
      </c>
      <c r="B62" s="15">
        <v>263.5</v>
      </c>
      <c r="C62" s="15">
        <v>693.6</v>
      </c>
      <c r="D62" s="44">
        <f t="shared" si="6"/>
        <v>0.37990196078431371</v>
      </c>
      <c r="E62" s="44">
        <v>0.44705882352941173</v>
      </c>
      <c r="F62" s="3"/>
    </row>
    <row r="63" spans="1:6" x14ac:dyDescent="0.3">
      <c r="A63" s="4" t="s">
        <v>33</v>
      </c>
      <c r="B63" s="15">
        <v>278.2</v>
      </c>
      <c r="C63" s="15">
        <v>705.5</v>
      </c>
      <c r="D63" s="44">
        <f t="shared" si="6"/>
        <v>0.39433026222537204</v>
      </c>
      <c r="E63" s="44">
        <v>0.44787922358015814</v>
      </c>
      <c r="F63" s="3"/>
    </row>
    <row r="64" spans="1:6" x14ac:dyDescent="0.3">
      <c r="A64" s="4" t="s">
        <v>34</v>
      </c>
      <c r="B64" s="15">
        <v>265.60000000000002</v>
      </c>
      <c r="C64" s="15">
        <v>664.8</v>
      </c>
      <c r="D64" s="44">
        <f t="shared" si="6"/>
        <v>0.39951865222623351</v>
      </c>
      <c r="E64" s="44">
        <v>0.44540662650602403</v>
      </c>
      <c r="F64" s="3"/>
    </row>
    <row r="65" spans="1:6" ht="14.4" thickBot="1" x14ac:dyDescent="0.35">
      <c r="A65" s="17" t="s">
        <v>35</v>
      </c>
      <c r="B65" s="18">
        <v>244.8</v>
      </c>
      <c r="C65" s="18">
        <v>620.1</v>
      </c>
      <c r="D65" s="44">
        <f t="shared" si="6"/>
        <v>0.39477503628447025</v>
      </c>
      <c r="E65" s="44">
        <v>0.44444444444444442</v>
      </c>
      <c r="F65" s="3"/>
    </row>
    <row r="66" spans="1:6" ht="14.4" thickTop="1" x14ac:dyDescent="0.3">
      <c r="A66" s="21" t="s">
        <v>14</v>
      </c>
      <c r="B66" s="27">
        <v>273.10000000000002</v>
      </c>
      <c r="C66" s="27">
        <v>614.9</v>
      </c>
      <c r="D66" s="44">
        <f t="shared" si="6"/>
        <v>0.4441372580907465</v>
      </c>
      <c r="E66" s="44">
        <v>0.45660930062248256</v>
      </c>
      <c r="F66" s="3"/>
    </row>
    <row r="67" spans="1:6" x14ac:dyDescent="0.3">
      <c r="A67" s="4" t="s">
        <v>15</v>
      </c>
      <c r="B67" s="5">
        <v>287.3</v>
      </c>
      <c r="C67" s="6">
        <v>683</v>
      </c>
      <c r="D67" s="44">
        <f t="shared" si="6"/>
        <v>0.42064421669106883</v>
      </c>
      <c r="E67" s="44">
        <v>0.45283675600417678</v>
      </c>
      <c r="F67" s="3"/>
    </row>
    <row r="68" spans="1:6" x14ac:dyDescent="0.3">
      <c r="A68" s="4" t="s">
        <v>16</v>
      </c>
      <c r="B68" s="5">
        <v>286.3</v>
      </c>
      <c r="C68" s="6">
        <v>693.9</v>
      </c>
      <c r="D68" s="44">
        <f t="shared" si="6"/>
        <v>0.41259547485228421</v>
      </c>
      <c r="E68" s="44">
        <v>0.44393992315752701</v>
      </c>
      <c r="F68" s="3"/>
    </row>
    <row r="69" spans="1:6" x14ac:dyDescent="0.3">
      <c r="A69" s="4" t="s">
        <v>17</v>
      </c>
      <c r="B69" s="5">
        <v>279.5</v>
      </c>
      <c r="C69" s="5">
        <v>668.8</v>
      </c>
      <c r="D69" s="44">
        <f t="shared" si="6"/>
        <v>0.41791267942583737</v>
      </c>
      <c r="E69" s="44">
        <v>0.44543828264758495</v>
      </c>
      <c r="F69" s="3"/>
    </row>
    <row r="70" spans="1:6" ht="14.4" thickBot="1" x14ac:dyDescent="0.35">
      <c r="A70" s="17" t="s">
        <v>20</v>
      </c>
      <c r="B70" s="25">
        <v>263.2</v>
      </c>
      <c r="C70" s="26">
        <v>612</v>
      </c>
      <c r="D70" s="44">
        <f t="shared" si="6"/>
        <v>0.43006535947712415</v>
      </c>
      <c r="E70" s="44">
        <v>0.44794832826747727</v>
      </c>
      <c r="F70" s="3"/>
    </row>
    <row r="71" spans="1:6" ht="14.4" thickTop="1" x14ac:dyDescent="0.3">
      <c r="A71" s="21" t="s">
        <v>36</v>
      </c>
      <c r="B71" s="22">
        <v>283.2</v>
      </c>
      <c r="C71" s="22">
        <v>599.20000000000005</v>
      </c>
      <c r="D71" s="44">
        <f t="shared" si="6"/>
        <v>0.47263017356475295</v>
      </c>
      <c r="E71" s="44">
        <v>0.45409604519774011</v>
      </c>
      <c r="F71" s="3"/>
    </row>
    <row r="72" spans="1:6" x14ac:dyDescent="0.3">
      <c r="A72" s="4" t="s">
        <v>37</v>
      </c>
      <c r="B72" s="16">
        <v>297.2</v>
      </c>
      <c r="C72" s="15">
        <v>669.4</v>
      </c>
      <c r="D72" s="44">
        <f t="shared" si="6"/>
        <v>0.44397968329847626</v>
      </c>
      <c r="E72" s="44">
        <v>0.45087483176312249</v>
      </c>
      <c r="F72" s="3"/>
    </row>
    <row r="73" spans="1:6" x14ac:dyDescent="0.3">
      <c r="A73" s="4" t="s">
        <v>38</v>
      </c>
      <c r="B73" s="15">
        <v>281.8</v>
      </c>
      <c r="C73" s="15">
        <v>687.2</v>
      </c>
      <c r="D73" s="44">
        <f t="shared" si="6"/>
        <v>0.41006984866123397</v>
      </c>
      <c r="E73" s="44">
        <v>0.44854506742370476</v>
      </c>
      <c r="F73" s="3"/>
    </row>
    <row r="74" spans="1:6" x14ac:dyDescent="0.3">
      <c r="A74" s="4" t="s">
        <v>39</v>
      </c>
      <c r="B74" s="15">
        <v>282.89999999999998</v>
      </c>
      <c r="C74" s="15">
        <v>670.9</v>
      </c>
      <c r="D74" s="44">
        <f t="shared" si="6"/>
        <v>0.42167238038455801</v>
      </c>
      <c r="E74" s="44">
        <v>0.44538706256627786</v>
      </c>
      <c r="F74" s="3"/>
    </row>
    <row r="75" spans="1:6" ht="14.4" thickBot="1" x14ac:dyDescent="0.35">
      <c r="A75" s="17" t="s">
        <v>40</v>
      </c>
      <c r="B75" s="18">
        <v>259.39999999999998</v>
      </c>
      <c r="C75" s="19">
        <v>608</v>
      </c>
      <c r="D75" s="44">
        <f t="shared" si="6"/>
        <v>0.42664473684210524</v>
      </c>
      <c r="E75" s="44">
        <v>0.44448727833461837</v>
      </c>
      <c r="F75" s="3"/>
    </row>
    <row r="76" spans="1:6" ht="14.4" thickTop="1" x14ac:dyDescent="0.3">
      <c r="A76" s="21" t="s">
        <v>21</v>
      </c>
      <c r="B76" s="27">
        <v>255.4</v>
      </c>
      <c r="C76" s="28">
        <v>578</v>
      </c>
      <c r="D76" s="44">
        <f t="shared" si="6"/>
        <v>0.44186851211072664</v>
      </c>
      <c r="E76" s="44">
        <v>0.44596711041503523</v>
      </c>
      <c r="F76" s="3"/>
    </row>
    <row r="77" spans="1:6" x14ac:dyDescent="0.3">
      <c r="A77" s="4" t="s">
        <v>22</v>
      </c>
      <c r="B77" s="5">
        <v>280.2</v>
      </c>
      <c r="C77" s="5">
        <v>647.20000000000005</v>
      </c>
      <c r="D77" s="44">
        <f t="shared" si="6"/>
        <v>0.43294190358467238</v>
      </c>
      <c r="E77" s="44">
        <v>0.44575303354746615</v>
      </c>
      <c r="F77" s="3"/>
    </row>
    <row r="78" spans="1:6" x14ac:dyDescent="0.3">
      <c r="A78" s="4" t="s">
        <v>23</v>
      </c>
      <c r="B78" s="6">
        <v>284</v>
      </c>
      <c r="C78" s="5">
        <v>647.20000000000005</v>
      </c>
      <c r="D78" s="44">
        <f t="shared" si="6"/>
        <v>0.43881334981458586</v>
      </c>
      <c r="E78" s="44">
        <v>0.4429577464788732</v>
      </c>
      <c r="F78" s="3"/>
    </row>
    <row r="79" spans="1:6" x14ac:dyDescent="0.3">
      <c r="A79" s="4" t="s">
        <v>24</v>
      </c>
      <c r="B79" s="5">
        <v>275.7</v>
      </c>
      <c r="C79" s="5">
        <v>629.20000000000005</v>
      </c>
      <c r="D79" s="44">
        <f t="shared" si="6"/>
        <v>0.43817546090273357</v>
      </c>
      <c r="E79" s="44">
        <v>0.44396082698585421</v>
      </c>
      <c r="F79" s="3"/>
    </row>
    <row r="80" spans="1:6" ht="14.4" thickBot="1" x14ac:dyDescent="0.35">
      <c r="A80" s="17" t="s">
        <v>25</v>
      </c>
      <c r="B80" s="25">
        <v>248.1</v>
      </c>
      <c r="C80" s="25">
        <v>574.70000000000005</v>
      </c>
      <c r="D80" s="44">
        <f t="shared" si="6"/>
        <v>0.43170349747694448</v>
      </c>
      <c r="E80" s="44">
        <v>0.44216041918581217</v>
      </c>
      <c r="F80" s="3"/>
    </row>
    <row r="81" spans="1:6" ht="14.4" thickTop="1" x14ac:dyDescent="0.3">
      <c r="A81" s="21" t="s">
        <v>41</v>
      </c>
      <c r="B81" s="22">
        <v>244.7</v>
      </c>
      <c r="C81" s="23">
        <v>493.7</v>
      </c>
      <c r="D81" s="44">
        <f t="shared" si="6"/>
        <v>0.49564512862061982</v>
      </c>
      <c r="E81" s="44">
        <v>0.44666939109113202</v>
      </c>
      <c r="F81" s="3"/>
    </row>
    <row r="82" spans="1:6" x14ac:dyDescent="0.3">
      <c r="A82" s="4" t="s">
        <v>42</v>
      </c>
      <c r="B82" s="15">
        <v>272.7</v>
      </c>
      <c r="C82" s="15">
        <v>555.4</v>
      </c>
      <c r="D82" s="44">
        <f t="shared" si="6"/>
        <v>0.4909974792942024</v>
      </c>
      <c r="E82" s="44">
        <v>0.44664466446644663</v>
      </c>
      <c r="F82" s="3"/>
    </row>
    <row r="83" spans="1:6" x14ac:dyDescent="0.3">
      <c r="A83" s="4" t="s">
        <v>43</v>
      </c>
      <c r="B83" s="15">
        <v>279.89999999999998</v>
      </c>
      <c r="C83" s="15">
        <v>564.70000000000005</v>
      </c>
      <c r="D83" s="44">
        <f t="shared" si="6"/>
        <v>0.49566141313972012</v>
      </c>
      <c r="E83" s="44">
        <v>0.44980350125044666</v>
      </c>
      <c r="F83" s="3"/>
    </row>
    <row r="84" spans="1:6" x14ac:dyDescent="0.3">
      <c r="A84" s="4" t="s">
        <v>44</v>
      </c>
      <c r="B84" s="15">
        <v>281.60000000000002</v>
      </c>
      <c r="C84" s="15">
        <v>534.20000000000005</v>
      </c>
      <c r="D84" s="44">
        <f t="shared" si="6"/>
        <v>0.52714339198801952</v>
      </c>
      <c r="E84" s="44">
        <v>0.44992897727272724</v>
      </c>
      <c r="F84" s="3"/>
    </row>
    <row r="85" spans="1:6" ht="14.4" thickBot="1" x14ac:dyDescent="0.35">
      <c r="A85" s="17" t="s">
        <v>45</v>
      </c>
      <c r="B85" s="19">
        <v>255</v>
      </c>
      <c r="C85" s="18">
        <v>486.1</v>
      </c>
      <c r="D85" s="44">
        <f t="shared" si="6"/>
        <v>0.52458341904957828</v>
      </c>
      <c r="E85" s="44">
        <v>0.45098039215686275</v>
      </c>
      <c r="F85" s="3"/>
    </row>
    <row r="86" spans="1:6" ht="14.4" thickTop="1" x14ac:dyDescent="0.3">
      <c r="C86" s="3"/>
      <c r="D86" s="102">
        <f>AVERAGE(D46:D85)</f>
        <v>0.41149419271192739</v>
      </c>
      <c r="E86" s="102">
        <f t="shared" ref="E86:F86" si="7">AVERAGE(E46:E85)</f>
        <v>0.45202890929533329</v>
      </c>
      <c r="F86" s="102" t="e">
        <f t="shared" si="7"/>
        <v>#DIV/0!</v>
      </c>
    </row>
    <row r="87" spans="1:6" x14ac:dyDescent="0.3">
      <c r="C87" s="3"/>
      <c r="F87" s="3"/>
    </row>
    <row r="88" spans="1:6" x14ac:dyDescent="0.3">
      <c r="C88" s="3"/>
      <c r="F88" s="3"/>
    </row>
    <row r="89" spans="1:6" x14ac:dyDescent="0.3">
      <c r="C89" s="3"/>
      <c r="F89" s="3"/>
    </row>
    <row r="90" spans="1:6" x14ac:dyDescent="0.3">
      <c r="C90" s="3"/>
      <c r="F90" s="3"/>
    </row>
    <row r="91" spans="1:6" x14ac:dyDescent="0.3">
      <c r="C91" s="3"/>
      <c r="F91" s="3"/>
    </row>
    <row r="92" spans="1:6" x14ac:dyDescent="0.3">
      <c r="C92" s="3"/>
      <c r="F92" s="3"/>
    </row>
    <row r="93" spans="1:6" x14ac:dyDescent="0.3">
      <c r="C93" s="3"/>
      <c r="F93" s="3"/>
    </row>
    <row r="94" spans="1:6" x14ac:dyDescent="0.3">
      <c r="C94" s="3"/>
      <c r="F94" s="3"/>
    </row>
    <row r="95" spans="1:6" x14ac:dyDescent="0.3">
      <c r="C95" s="3"/>
      <c r="F95" s="3"/>
    </row>
    <row r="96" spans="1:6" x14ac:dyDescent="0.3">
      <c r="C96" s="3"/>
      <c r="F96" s="3"/>
    </row>
    <row r="97" spans="3:6" x14ac:dyDescent="0.3">
      <c r="C97" s="3"/>
      <c r="F97" s="3"/>
    </row>
    <row r="98" spans="3:6" x14ac:dyDescent="0.3">
      <c r="C98" s="3"/>
      <c r="F98" s="3"/>
    </row>
    <row r="99" spans="3:6" x14ac:dyDescent="0.3">
      <c r="C99" s="3"/>
      <c r="F99" s="3"/>
    </row>
    <row r="100" spans="3:6" x14ac:dyDescent="0.3">
      <c r="C100" s="3"/>
      <c r="F100" s="3"/>
    </row>
    <row r="101" spans="3:6" x14ac:dyDescent="0.3">
      <c r="C101" s="3"/>
      <c r="F101" s="3"/>
    </row>
    <row r="102" spans="3:6" x14ac:dyDescent="0.3">
      <c r="C102" s="3"/>
      <c r="F102" s="3"/>
    </row>
    <row r="103" spans="3:6" x14ac:dyDescent="0.3">
      <c r="C103" s="3"/>
      <c r="F103" s="3"/>
    </row>
    <row r="104" spans="3:6" x14ac:dyDescent="0.3">
      <c r="C104" s="3"/>
      <c r="F104" s="3"/>
    </row>
    <row r="105" spans="3:6" x14ac:dyDescent="0.3">
      <c r="C105" s="3"/>
      <c r="F105" s="3"/>
    </row>
    <row r="106" spans="3:6" x14ac:dyDescent="0.3">
      <c r="C106" s="3"/>
      <c r="F106" s="3"/>
    </row>
    <row r="107" spans="3:6" x14ac:dyDescent="0.3">
      <c r="C107" s="3"/>
      <c r="F107" s="3"/>
    </row>
    <row r="108" spans="3:6" x14ac:dyDescent="0.3">
      <c r="C108" s="3"/>
      <c r="F108" s="3"/>
    </row>
    <row r="109" spans="3:6" x14ac:dyDescent="0.3">
      <c r="C109" s="3"/>
      <c r="F109" s="3"/>
    </row>
    <row r="110" spans="3:6" x14ac:dyDescent="0.3">
      <c r="C110" s="3"/>
      <c r="F110" s="3"/>
    </row>
    <row r="111" spans="3:6" x14ac:dyDescent="0.3">
      <c r="C111" s="3"/>
      <c r="F111" s="3"/>
    </row>
    <row r="112" spans="3:6" x14ac:dyDescent="0.3">
      <c r="C112" s="3"/>
      <c r="F112" s="3"/>
    </row>
    <row r="113" spans="3:6" x14ac:dyDescent="0.3">
      <c r="C113" s="3"/>
      <c r="F113" s="3"/>
    </row>
    <row r="114" spans="3:6" x14ac:dyDescent="0.3">
      <c r="C114" s="3"/>
      <c r="F114" s="3"/>
    </row>
    <row r="115" spans="3:6" x14ac:dyDescent="0.3">
      <c r="C115" s="3"/>
      <c r="F115" s="3"/>
    </row>
    <row r="116" spans="3:6" x14ac:dyDescent="0.3">
      <c r="C116" s="3"/>
      <c r="F116" s="3"/>
    </row>
    <row r="117" spans="3:6" x14ac:dyDescent="0.3">
      <c r="C117" s="3"/>
      <c r="F117" s="3"/>
    </row>
    <row r="118" spans="3:6" x14ac:dyDescent="0.3">
      <c r="C118" s="3"/>
      <c r="F118" s="3"/>
    </row>
    <row r="119" spans="3:6" x14ac:dyDescent="0.3">
      <c r="C119" s="3"/>
      <c r="F119" s="3"/>
    </row>
    <row r="120" spans="3:6" x14ac:dyDescent="0.3">
      <c r="C120" s="3"/>
      <c r="F120" s="3"/>
    </row>
    <row r="121" spans="3:6" x14ac:dyDescent="0.3">
      <c r="C121" s="3"/>
      <c r="F121" s="3"/>
    </row>
    <row r="122" spans="3:6" x14ac:dyDescent="0.3">
      <c r="C122" s="3"/>
      <c r="F122" s="3"/>
    </row>
    <row r="123" spans="3:6" x14ac:dyDescent="0.3">
      <c r="C123" s="3"/>
      <c r="F123" s="3"/>
    </row>
    <row r="124" spans="3:6" x14ac:dyDescent="0.3">
      <c r="C124" s="3"/>
      <c r="F124" s="3"/>
    </row>
    <row r="125" spans="3:6" x14ac:dyDescent="0.3">
      <c r="C125" s="3"/>
      <c r="F125" s="3"/>
    </row>
    <row r="126" spans="3:6" x14ac:dyDescent="0.3">
      <c r="C126" s="3"/>
      <c r="F126" s="3"/>
    </row>
    <row r="127" spans="3:6" x14ac:dyDescent="0.3">
      <c r="C127" s="3"/>
      <c r="F127" s="3"/>
    </row>
    <row r="128" spans="3:6" x14ac:dyDescent="0.3">
      <c r="C128" s="3"/>
      <c r="F128" s="3"/>
    </row>
    <row r="129" spans="3:6" x14ac:dyDescent="0.3">
      <c r="C129" s="3"/>
      <c r="F129" s="3"/>
    </row>
    <row r="130" spans="3:6" x14ac:dyDescent="0.3">
      <c r="C130" s="3"/>
      <c r="F130" s="3"/>
    </row>
    <row r="131" spans="3:6" x14ac:dyDescent="0.3">
      <c r="C131" s="3"/>
      <c r="F131" s="3"/>
    </row>
    <row r="132" spans="3:6" x14ac:dyDescent="0.3">
      <c r="C132" s="3"/>
      <c r="F132" s="3"/>
    </row>
    <row r="133" spans="3:6" x14ac:dyDescent="0.3">
      <c r="C133" s="3"/>
      <c r="F133" s="3"/>
    </row>
    <row r="134" spans="3:6" x14ac:dyDescent="0.3">
      <c r="C134" s="3"/>
      <c r="F134" s="3"/>
    </row>
    <row r="135" spans="3:6" x14ac:dyDescent="0.3">
      <c r="C135" s="3"/>
      <c r="F135" s="3"/>
    </row>
    <row r="136" spans="3:6" x14ac:dyDescent="0.3">
      <c r="C136" s="3"/>
      <c r="F136" s="3"/>
    </row>
    <row r="137" spans="3:6" x14ac:dyDescent="0.3">
      <c r="C137" s="3"/>
      <c r="F137" s="3"/>
    </row>
    <row r="138" spans="3:6" x14ac:dyDescent="0.3">
      <c r="C138" s="3"/>
      <c r="F138" s="3"/>
    </row>
    <row r="139" spans="3:6" x14ac:dyDescent="0.3">
      <c r="C139" s="3"/>
      <c r="F139" s="3"/>
    </row>
    <row r="140" spans="3:6" x14ac:dyDescent="0.3">
      <c r="C140" s="3"/>
      <c r="F140" s="3"/>
    </row>
    <row r="141" spans="3:6" x14ac:dyDescent="0.3">
      <c r="C141" s="3"/>
      <c r="F141" s="3"/>
    </row>
    <row r="142" spans="3:6" x14ac:dyDescent="0.3">
      <c r="C142" s="3"/>
      <c r="F142" s="3"/>
    </row>
    <row r="143" spans="3:6" x14ac:dyDescent="0.3">
      <c r="C143" s="3"/>
      <c r="F143" s="3"/>
    </row>
    <row r="144" spans="3:6" x14ac:dyDescent="0.3">
      <c r="C144" s="3"/>
      <c r="F144" s="3"/>
    </row>
    <row r="145" spans="3:6" x14ac:dyDescent="0.3">
      <c r="C145" s="3"/>
      <c r="F145" s="3"/>
    </row>
    <row r="146" spans="3:6" x14ac:dyDescent="0.3">
      <c r="C146" s="3"/>
      <c r="F146" s="3"/>
    </row>
    <row r="147" spans="3:6" x14ac:dyDescent="0.3">
      <c r="C147" s="3"/>
      <c r="F147" s="3"/>
    </row>
    <row r="148" spans="3:6" x14ac:dyDescent="0.3">
      <c r="C148" s="3"/>
      <c r="F148" s="3"/>
    </row>
    <row r="149" spans="3:6" x14ac:dyDescent="0.3">
      <c r="C149" s="3"/>
      <c r="F149" s="3"/>
    </row>
    <row r="150" spans="3:6" x14ac:dyDescent="0.3">
      <c r="C150" s="3"/>
      <c r="F150" s="3"/>
    </row>
    <row r="151" spans="3:6" x14ac:dyDescent="0.3">
      <c r="C151" s="3"/>
      <c r="F151" s="3"/>
    </row>
    <row r="152" spans="3:6" x14ac:dyDescent="0.3">
      <c r="C152" s="3"/>
      <c r="F152" s="3"/>
    </row>
    <row r="153" spans="3:6" x14ac:dyDescent="0.3">
      <c r="C153" s="3"/>
      <c r="F153" s="3"/>
    </row>
    <row r="154" spans="3:6" x14ac:dyDescent="0.3">
      <c r="C154" s="3"/>
      <c r="F154" s="3"/>
    </row>
    <row r="155" spans="3:6" x14ac:dyDescent="0.3">
      <c r="C155" s="3"/>
      <c r="F155" s="3"/>
    </row>
    <row r="156" spans="3:6" x14ac:dyDescent="0.3">
      <c r="C156" s="3"/>
      <c r="F156" s="3"/>
    </row>
    <row r="157" spans="3:6" x14ac:dyDescent="0.3">
      <c r="C157" s="3"/>
      <c r="F157" s="3"/>
    </row>
    <row r="158" spans="3:6" x14ac:dyDescent="0.3">
      <c r="C158" s="3"/>
      <c r="F158" s="3"/>
    </row>
    <row r="159" spans="3:6" x14ac:dyDescent="0.3">
      <c r="C159" s="3"/>
      <c r="F159" s="3"/>
    </row>
    <row r="160" spans="3:6" x14ac:dyDescent="0.3">
      <c r="C160" s="3"/>
      <c r="F160" s="3"/>
    </row>
    <row r="161" spans="3:6" x14ac:dyDescent="0.3">
      <c r="C161" s="3"/>
      <c r="F161" s="3"/>
    </row>
    <row r="162" spans="3:6" x14ac:dyDescent="0.3">
      <c r="C162" s="3"/>
      <c r="F162" s="3"/>
    </row>
    <row r="163" spans="3:6" x14ac:dyDescent="0.3">
      <c r="C163" s="3"/>
      <c r="F163" s="3"/>
    </row>
    <row r="164" spans="3:6" x14ac:dyDescent="0.3">
      <c r="C164" s="3"/>
      <c r="F164" s="3"/>
    </row>
    <row r="165" spans="3:6" x14ac:dyDescent="0.3">
      <c r="C165" s="3"/>
      <c r="F165" s="3"/>
    </row>
    <row r="166" spans="3:6" x14ac:dyDescent="0.3">
      <c r="C166" s="3"/>
      <c r="F166" s="3"/>
    </row>
    <row r="167" spans="3:6" x14ac:dyDescent="0.3">
      <c r="C167" s="3"/>
      <c r="F167" s="3"/>
    </row>
    <row r="168" spans="3:6" x14ac:dyDescent="0.3">
      <c r="C168" s="3"/>
      <c r="F168" s="3"/>
    </row>
    <row r="169" spans="3:6" x14ac:dyDescent="0.3">
      <c r="C169" s="3"/>
      <c r="F169" s="3"/>
    </row>
    <row r="170" spans="3:6" x14ac:dyDescent="0.3">
      <c r="C170" s="3"/>
      <c r="F170" s="3"/>
    </row>
    <row r="171" spans="3:6" x14ac:dyDescent="0.3">
      <c r="C171" s="3"/>
      <c r="F171" s="3"/>
    </row>
    <row r="172" spans="3:6" x14ac:dyDescent="0.3">
      <c r="C172" s="3"/>
      <c r="F172" s="3"/>
    </row>
    <row r="173" spans="3:6" x14ac:dyDescent="0.3">
      <c r="C173" s="3"/>
      <c r="F173" s="3"/>
    </row>
    <row r="174" spans="3:6" x14ac:dyDescent="0.3">
      <c r="C174" s="3"/>
      <c r="F174" s="3"/>
    </row>
    <row r="175" spans="3:6" x14ac:dyDescent="0.3">
      <c r="C175" s="3"/>
      <c r="F175" s="3"/>
    </row>
    <row r="176" spans="3:6" x14ac:dyDescent="0.3">
      <c r="C176" s="3"/>
      <c r="F176" s="3"/>
    </row>
    <row r="177" spans="3:6" x14ac:dyDescent="0.3">
      <c r="C177" s="3"/>
      <c r="F177" s="3"/>
    </row>
    <row r="178" spans="3:6" x14ac:dyDescent="0.3">
      <c r="C178" s="3"/>
      <c r="F178" s="3"/>
    </row>
    <row r="179" spans="3:6" x14ac:dyDescent="0.3">
      <c r="C179" s="3"/>
      <c r="F179" s="3"/>
    </row>
    <row r="180" spans="3:6" x14ac:dyDescent="0.3">
      <c r="C180" s="3"/>
      <c r="F180" s="3"/>
    </row>
    <row r="181" spans="3:6" x14ac:dyDescent="0.3">
      <c r="C181" s="3"/>
      <c r="F181" s="3"/>
    </row>
    <row r="182" spans="3:6" x14ac:dyDescent="0.3">
      <c r="C182" s="3"/>
      <c r="F182" s="3"/>
    </row>
    <row r="183" spans="3:6" x14ac:dyDescent="0.3">
      <c r="C183" s="3"/>
      <c r="F183" s="3"/>
    </row>
    <row r="184" spans="3:6" x14ac:dyDescent="0.3">
      <c r="C184" s="3"/>
      <c r="F184" s="3"/>
    </row>
    <row r="185" spans="3:6" x14ac:dyDescent="0.3">
      <c r="C185" s="3"/>
      <c r="F185" s="3"/>
    </row>
    <row r="186" spans="3:6" x14ac:dyDescent="0.3">
      <c r="C186" s="3"/>
      <c r="F186" s="3"/>
    </row>
    <row r="187" spans="3:6" x14ac:dyDescent="0.3">
      <c r="C187" s="3"/>
      <c r="F187" s="3"/>
    </row>
    <row r="188" spans="3:6" x14ac:dyDescent="0.3">
      <c r="C188" s="3"/>
      <c r="F188" s="3"/>
    </row>
    <row r="189" spans="3:6" x14ac:dyDescent="0.3">
      <c r="C189" s="3"/>
      <c r="F189" s="3"/>
    </row>
    <row r="190" spans="3:6" x14ac:dyDescent="0.3">
      <c r="C190" s="3"/>
      <c r="F190" s="3"/>
    </row>
    <row r="191" spans="3:6" x14ac:dyDescent="0.3">
      <c r="C191" s="3"/>
      <c r="F191" s="3"/>
    </row>
    <row r="192" spans="3:6" x14ac:dyDescent="0.3">
      <c r="C192" s="3"/>
      <c r="F192" s="3"/>
    </row>
    <row r="193" spans="3:6" x14ac:dyDescent="0.3">
      <c r="C193" s="3"/>
      <c r="F193" s="3"/>
    </row>
    <row r="194" spans="3:6" x14ac:dyDescent="0.3">
      <c r="C194" s="3"/>
      <c r="F194" s="3"/>
    </row>
    <row r="195" spans="3:6" x14ac:dyDescent="0.3">
      <c r="C195" s="3"/>
      <c r="F195" s="3"/>
    </row>
    <row r="196" spans="3:6" x14ac:dyDescent="0.3">
      <c r="C196" s="3"/>
      <c r="F196" s="3"/>
    </row>
    <row r="197" spans="3:6" x14ac:dyDescent="0.3">
      <c r="C197" s="3"/>
      <c r="F197" s="3"/>
    </row>
    <row r="198" spans="3:6" x14ac:dyDescent="0.3">
      <c r="C198" s="3"/>
      <c r="F198" s="3"/>
    </row>
    <row r="199" spans="3:6" x14ac:dyDescent="0.3">
      <c r="C199" s="3"/>
      <c r="F199" s="3"/>
    </row>
    <row r="200" spans="3:6" x14ac:dyDescent="0.3">
      <c r="C200" s="3"/>
      <c r="F200" s="3"/>
    </row>
    <row r="201" spans="3:6" x14ac:dyDescent="0.3">
      <c r="C201" s="3"/>
      <c r="F201" s="3"/>
    </row>
    <row r="202" spans="3:6" x14ac:dyDescent="0.3">
      <c r="C202" s="3"/>
      <c r="F202" s="3"/>
    </row>
    <row r="203" spans="3:6" x14ac:dyDescent="0.3">
      <c r="C203" s="3"/>
      <c r="F203" s="3"/>
    </row>
    <row r="204" spans="3:6" x14ac:dyDescent="0.3">
      <c r="C204" s="3"/>
      <c r="F204" s="3"/>
    </row>
    <row r="205" spans="3:6" x14ac:dyDescent="0.3">
      <c r="C205" s="3"/>
      <c r="F205" s="3"/>
    </row>
    <row r="206" spans="3:6" x14ac:dyDescent="0.3">
      <c r="C206" s="3"/>
      <c r="F206" s="3"/>
    </row>
    <row r="207" spans="3:6" x14ac:dyDescent="0.3">
      <c r="C207" s="3"/>
      <c r="F207" s="3"/>
    </row>
    <row r="208" spans="3:6" x14ac:dyDescent="0.3">
      <c r="C208" s="3"/>
      <c r="F208" s="3"/>
    </row>
    <row r="209" spans="3:6" x14ac:dyDescent="0.3">
      <c r="C209" s="3"/>
      <c r="F209" s="3"/>
    </row>
    <row r="210" spans="3:6" x14ac:dyDescent="0.3">
      <c r="C210" s="3"/>
      <c r="F210" s="3"/>
    </row>
    <row r="211" spans="3:6" x14ac:dyDescent="0.3">
      <c r="C211" s="3"/>
      <c r="F211" s="3"/>
    </row>
    <row r="212" spans="3:6" x14ac:dyDescent="0.3">
      <c r="C212" s="3"/>
      <c r="F212" s="3"/>
    </row>
    <row r="213" spans="3:6" x14ac:dyDescent="0.3">
      <c r="C213" s="3"/>
      <c r="F213" s="3"/>
    </row>
    <row r="214" spans="3:6" x14ac:dyDescent="0.3">
      <c r="C214" s="3"/>
      <c r="F214" s="3"/>
    </row>
    <row r="215" spans="3:6" x14ac:dyDescent="0.3">
      <c r="C215" s="3"/>
      <c r="F215" s="3"/>
    </row>
    <row r="216" spans="3:6" x14ac:dyDescent="0.3">
      <c r="C216" s="3"/>
      <c r="F216" s="3"/>
    </row>
    <row r="217" spans="3:6" x14ac:dyDescent="0.3">
      <c r="C217" s="3"/>
      <c r="F217" s="3"/>
    </row>
    <row r="218" spans="3:6" x14ac:dyDescent="0.3">
      <c r="C218" s="3"/>
      <c r="F218" s="3"/>
    </row>
    <row r="219" spans="3:6" x14ac:dyDescent="0.3">
      <c r="C219" s="3"/>
      <c r="F219" s="3"/>
    </row>
    <row r="220" spans="3:6" x14ac:dyDescent="0.3">
      <c r="C220" s="3"/>
      <c r="F220" s="3"/>
    </row>
    <row r="221" spans="3:6" x14ac:dyDescent="0.3">
      <c r="C221" s="3"/>
      <c r="F221" s="3"/>
    </row>
    <row r="222" spans="3:6" x14ac:dyDescent="0.3">
      <c r="C222" s="3"/>
      <c r="F222" s="3"/>
    </row>
    <row r="223" spans="3:6" x14ac:dyDescent="0.3">
      <c r="C223" s="3"/>
      <c r="F223" s="3"/>
    </row>
    <row r="224" spans="3:6" x14ac:dyDescent="0.3">
      <c r="C224" s="3"/>
      <c r="F224" s="3"/>
    </row>
    <row r="225" spans="3:6" x14ac:dyDescent="0.3">
      <c r="C225" s="3"/>
      <c r="F225" s="3"/>
    </row>
    <row r="226" spans="3:6" x14ac:dyDescent="0.3">
      <c r="C226" s="3"/>
      <c r="F226" s="3"/>
    </row>
    <row r="227" spans="3:6" x14ac:dyDescent="0.3">
      <c r="C227" s="3"/>
      <c r="F227" s="3"/>
    </row>
    <row r="228" spans="3:6" x14ac:dyDescent="0.3">
      <c r="C228" s="3"/>
      <c r="F228" s="3"/>
    </row>
    <row r="229" spans="3:6" x14ac:dyDescent="0.3">
      <c r="C229" s="3"/>
      <c r="F229" s="3"/>
    </row>
    <row r="230" spans="3:6" x14ac:dyDescent="0.3">
      <c r="C230" s="3"/>
      <c r="F230" s="3"/>
    </row>
    <row r="231" spans="3:6" x14ac:dyDescent="0.3">
      <c r="C231" s="3"/>
      <c r="F231" s="3"/>
    </row>
    <row r="232" spans="3:6" x14ac:dyDescent="0.3">
      <c r="C232" s="3"/>
      <c r="F232" s="3"/>
    </row>
    <row r="233" spans="3:6" x14ac:dyDescent="0.3">
      <c r="C233" s="3"/>
      <c r="F233" s="3"/>
    </row>
    <row r="234" spans="3:6" x14ac:dyDescent="0.3">
      <c r="C234" s="3"/>
      <c r="F234" s="3"/>
    </row>
    <row r="235" spans="3:6" x14ac:dyDescent="0.3">
      <c r="C235" s="3"/>
      <c r="F235" s="3"/>
    </row>
    <row r="236" spans="3:6" x14ac:dyDescent="0.3">
      <c r="C236" s="3"/>
      <c r="F236" s="3"/>
    </row>
    <row r="237" spans="3:6" x14ac:dyDescent="0.3">
      <c r="C237" s="3"/>
      <c r="F237" s="3"/>
    </row>
    <row r="238" spans="3:6" x14ac:dyDescent="0.3">
      <c r="C238" s="3"/>
      <c r="F238" s="3"/>
    </row>
    <row r="239" spans="3:6" x14ac:dyDescent="0.3">
      <c r="C239" s="3"/>
      <c r="F239" s="3"/>
    </row>
    <row r="240" spans="3:6" x14ac:dyDescent="0.3">
      <c r="C240" s="3"/>
      <c r="F240" s="3"/>
    </row>
    <row r="241" spans="3:6" x14ac:dyDescent="0.3">
      <c r="C241" s="3"/>
      <c r="F241" s="3"/>
    </row>
    <row r="242" spans="3:6" x14ac:dyDescent="0.3">
      <c r="C242" s="3"/>
      <c r="F242" s="3"/>
    </row>
    <row r="243" spans="3:6" x14ac:dyDescent="0.3">
      <c r="C243" s="3"/>
      <c r="F243" s="3"/>
    </row>
    <row r="244" spans="3:6" x14ac:dyDescent="0.3">
      <c r="C244" s="3"/>
      <c r="F244" s="3"/>
    </row>
    <row r="245" spans="3:6" x14ac:dyDescent="0.3">
      <c r="C245" s="3"/>
      <c r="F245" s="3"/>
    </row>
    <row r="246" spans="3:6" x14ac:dyDescent="0.3">
      <c r="C246" s="3"/>
      <c r="F246" s="3"/>
    </row>
    <row r="247" spans="3:6" x14ac:dyDescent="0.3">
      <c r="C247" s="3"/>
      <c r="F247" s="3"/>
    </row>
    <row r="248" spans="3:6" x14ac:dyDescent="0.3">
      <c r="C248" s="3"/>
      <c r="F248" s="3"/>
    </row>
    <row r="249" spans="3:6" x14ac:dyDescent="0.3">
      <c r="C249" s="3"/>
      <c r="F249" s="3"/>
    </row>
    <row r="250" spans="3:6" x14ac:dyDescent="0.3">
      <c r="C250" s="3"/>
      <c r="F250" s="3"/>
    </row>
    <row r="251" spans="3:6" x14ac:dyDescent="0.3">
      <c r="C251" s="3"/>
      <c r="F251" s="3"/>
    </row>
    <row r="252" spans="3:6" x14ac:dyDescent="0.3">
      <c r="C252" s="3"/>
      <c r="F252" s="3"/>
    </row>
    <row r="253" spans="3:6" x14ac:dyDescent="0.3">
      <c r="C253" s="3"/>
      <c r="F253" s="3"/>
    </row>
    <row r="254" spans="3:6" x14ac:dyDescent="0.3">
      <c r="C254" s="3"/>
      <c r="F254" s="3"/>
    </row>
    <row r="255" spans="3:6" x14ac:dyDescent="0.3">
      <c r="C255" s="3"/>
      <c r="F255" s="3"/>
    </row>
    <row r="256" spans="3:6" x14ac:dyDescent="0.3">
      <c r="C256" s="3"/>
      <c r="F256" s="3"/>
    </row>
    <row r="257" spans="3:6" x14ac:dyDescent="0.3">
      <c r="C257" s="3"/>
      <c r="F257" s="3"/>
    </row>
    <row r="258" spans="3:6" x14ac:dyDescent="0.3">
      <c r="C258" s="3"/>
      <c r="F258" s="3"/>
    </row>
    <row r="259" spans="3:6" x14ac:dyDescent="0.3">
      <c r="C259" s="3"/>
      <c r="F259" s="3"/>
    </row>
    <row r="260" spans="3:6" x14ac:dyDescent="0.3">
      <c r="C260" s="3"/>
      <c r="F260" s="3"/>
    </row>
    <row r="261" spans="3:6" x14ac:dyDescent="0.3">
      <c r="C261" s="3"/>
      <c r="F261" s="3"/>
    </row>
    <row r="262" spans="3:6" x14ac:dyDescent="0.3">
      <c r="C262" s="3"/>
      <c r="F262" s="3"/>
    </row>
    <row r="263" spans="3:6" x14ac:dyDescent="0.3">
      <c r="C263" s="3"/>
      <c r="F263" s="3"/>
    </row>
    <row r="264" spans="3:6" x14ac:dyDescent="0.3">
      <c r="C264" s="3"/>
      <c r="F264" s="3"/>
    </row>
    <row r="265" spans="3:6" x14ac:dyDescent="0.3">
      <c r="C265" s="3"/>
      <c r="F265" s="3"/>
    </row>
    <row r="266" spans="3:6" x14ac:dyDescent="0.3">
      <c r="C266" s="3"/>
      <c r="F266" s="3"/>
    </row>
    <row r="267" spans="3:6" x14ac:dyDescent="0.3">
      <c r="C267" s="3"/>
      <c r="F267" s="3"/>
    </row>
    <row r="268" spans="3:6" x14ac:dyDescent="0.3">
      <c r="C268" s="3"/>
      <c r="F268" s="3"/>
    </row>
    <row r="269" spans="3:6" x14ac:dyDescent="0.3">
      <c r="C269" s="3"/>
      <c r="F269" s="3"/>
    </row>
    <row r="270" spans="3:6" x14ac:dyDescent="0.3">
      <c r="C270" s="3"/>
      <c r="F270" s="3"/>
    </row>
    <row r="271" spans="3:6" x14ac:dyDescent="0.3">
      <c r="C271" s="3"/>
      <c r="F271" s="3"/>
    </row>
    <row r="272" spans="3:6" x14ac:dyDescent="0.3">
      <c r="C272" s="3"/>
      <c r="F272" s="3"/>
    </row>
    <row r="273" spans="3:6" x14ac:dyDescent="0.3">
      <c r="C273" s="3"/>
      <c r="F273" s="3"/>
    </row>
    <row r="274" spans="3:6" x14ac:dyDescent="0.3">
      <c r="C274" s="3"/>
      <c r="F274" s="3"/>
    </row>
    <row r="275" spans="3:6" x14ac:dyDescent="0.3">
      <c r="C275" s="3"/>
      <c r="F275" s="3"/>
    </row>
    <row r="276" spans="3:6" x14ac:dyDescent="0.3">
      <c r="C276" s="3"/>
      <c r="F276" s="3"/>
    </row>
    <row r="277" spans="3:6" x14ac:dyDescent="0.3">
      <c r="C277" s="3"/>
      <c r="F277" s="3"/>
    </row>
    <row r="278" spans="3:6" x14ac:dyDescent="0.3">
      <c r="C278" s="3"/>
      <c r="F278" s="3"/>
    </row>
    <row r="279" spans="3:6" x14ac:dyDescent="0.3">
      <c r="C279" s="3"/>
      <c r="F279" s="3"/>
    </row>
    <row r="280" spans="3:6" x14ac:dyDescent="0.3">
      <c r="C280" s="3"/>
      <c r="F280" s="3"/>
    </row>
    <row r="281" spans="3:6" x14ac:dyDescent="0.3">
      <c r="C281" s="3"/>
      <c r="F281" s="3"/>
    </row>
    <row r="282" spans="3:6" x14ac:dyDescent="0.3">
      <c r="C282" s="3"/>
      <c r="F282" s="3"/>
    </row>
    <row r="283" spans="3:6" x14ac:dyDescent="0.3">
      <c r="C283" s="3"/>
      <c r="F283" s="3"/>
    </row>
    <row r="284" spans="3:6" x14ac:dyDescent="0.3">
      <c r="C284" s="3"/>
      <c r="F284" s="3"/>
    </row>
    <row r="285" spans="3:6" x14ac:dyDescent="0.3">
      <c r="C285" s="3"/>
      <c r="F285" s="3"/>
    </row>
    <row r="286" spans="3:6" x14ac:dyDescent="0.3">
      <c r="C286" s="3"/>
      <c r="F286" s="3"/>
    </row>
    <row r="287" spans="3:6" x14ac:dyDescent="0.3">
      <c r="C287" s="3"/>
      <c r="F287" s="3"/>
    </row>
    <row r="288" spans="3:6" x14ac:dyDescent="0.3">
      <c r="C288" s="3"/>
      <c r="F288" s="3"/>
    </row>
    <row r="289" spans="3:6" x14ac:dyDescent="0.3">
      <c r="C289" s="3"/>
      <c r="F289" s="3"/>
    </row>
    <row r="290" spans="3:6" x14ac:dyDescent="0.3">
      <c r="C290" s="3"/>
      <c r="F290" s="3"/>
    </row>
    <row r="291" spans="3:6" x14ac:dyDescent="0.3">
      <c r="C291" s="3"/>
      <c r="F291" s="3"/>
    </row>
    <row r="292" spans="3:6" x14ac:dyDescent="0.3">
      <c r="C292" s="3"/>
      <c r="F292" s="3"/>
    </row>
    <row r="293" spans="3:6" x14ac:dyDescent="0.3">
      <c r="C293" s="3"/>
      <c r="F293" s="3"/>
    </row>
    <row r="294" spans="3:6" x14ac:dyDescent="0.3">
      <c r="C294" s="3"/>
      <c r="F294" s="3"/>
    </row>
    <row r="295" spans="3:6" x14ac:dyDescent="0.3">
      <c r="C295" s="3"/>
      <c r="F295" s="3"/>
    </row>
    <row r="296" spans="3:6" x14ac:dyDescent="0.3">
      <c r="C296" s="3"/>
      <c r="F296" s="3"/>
    </row>
    <row r="297" spans="3:6" x14ac:dyDescent="0.3">
      <c r="C297" s="3"/>
      <c r="F297" s="3"/>
    </row>
    <row r="298" spans="3:6" x14ac:dyDescent="0.3">
      <c r="C298" s="3"/>
      <c r="F298" s="3"/>
    </row>
    <row r="299" spans="3:6" x14ac:dyDescent="0.3">
      <c r="C299" s="3"/>
      <c r="F299" s="3"/>
    </row>
    <row r="300" spans="3:6" x14ac:dyDescent="0.3">
      <c r="C300" s="3"/>
      <c r="F300" s="3"/>
    </row>
    <row r="301" spans="3:6" x14ac:dyDescent="0.3">
      <c r="C301" s="3"/>
      <c r="F301" s="3"/>
    </row>
    <row r="302" spans="3:6" x14ac:dyDescent="0.3">
      <c r="C302" s="3"/>
      <c r="F302" s="3"/>
    </row>
    <row r="303" spans="3:6" x14ac:dyDescent="0.3">
      <c r="C303" s="3"/>
      <c r="F303" s="3"/>
    </row>
    <row r="304" spans="3:6" x14ac:dyDescent="0.3">
      <c r="C304" s="3"/>
      <c r="F304" s="3"/>
    </row>
    <row r="305" spans="3:6" x14ac:dyDescent="0.3">
      <c r="C305" s="3"/>
      <c r="F305" s="3"/>
    </row>
    <row r="306" spans="3:6" x14ac:dyDescent="0.3">
      <c r="C306" s="3"/>
      <c r="F306" s="3"/>
    </row>
    <row r="307" spans="3:6" x14ac:dyDescent="0.3">
      <c r="C307" s="3"/>
      <c r="F307" s="3"/>
    </row>
    <row r="308" spans="3:6" x14ac:dyDescent="0.3">
      <c r="C308" s="3"/>
      <c r="F308" s="3"/>
    </row>
    <row r="309" spans="3:6" x14ac:dyDescent="0.3">
      <c r="C309" s="3"/>
      <c r="F309" s="3"/>
    </row>
    <row r="310" spans="3:6" x14ac:dyDescent="0.3">
      <c r="C310" s="3"/>
      <c r="F310" s="3"/>
    </row>
    <row r="311" spans="3:6" x14ac:dyDescent="0.3">
      <c r="C311" s="3"/>
      <c r="F311" s="3"/>
    </row>
    <row r="312" spans="3:6" x14ac:dyDescent="0.3">
      <c r="C312" s="3"/>
      <c r="F312" s="3"/>
    </row>
    <row r="313" spans="3:6" x14ac:dyDescent="0.3">
      <c r="C313" s="3"/>
      <c r="F313" s="3"/>
    </row>
    <row r="314" spans="3:6" x14ac:dyDescent="0.3">
      <c r="C314" s="3"/>
      <c r="F314" s="3"/>
    </row>
    <row r="315" spans="3:6" x14ac:dyDescent="0.3">
      <c r="C315" s="3"/>
      <c r="F315" s="3"/>
    </row>
    <row r="316" spans="3:6" x14ac:dyDescent="0.3">
      <c r="C316" s="3"/>
      <c r="F316" s="3"/>
    </row>
    <row r="317" spans="3:6" x14ac:dyDescent="0.3">
      <c r="C317" s="3"/>
      <c r="F317" s="3"/>
    </row>
    <row r="318" spans="3:6" x14ac:dyDescent="0.3">
      <c r="C318" s="3"/>
      <c r="F318" s="3"/>
    </row>
    <row r="319" spans="3:6" x14ac:dyDescent="0.3">
      <c r="C319" s="3"/>
      <c r="F319" s="3"/>
    </row>
    <row r="320" spans="3:6" x14ac:dyDescent="0.3">
      <c r="C320" s="3"/>
      <c r="F320" s="3"/>
    </row>
    <row r="321" spans="3:6" x14ac:dyDescent="0.3">
      <c r="C321" s="3"/>
      <c r="F321" s="3"/>
    </row>
    <row r="322" spans="3:6" x14ac:dyDescent="0.3">
      <c r="C322" s="3"/>
      <c r="F322" s="3"/>
    </row>
    <row r="323" spans="3:6" x14ac:dyDescent="0.3">
      <c r="C323" s="3"/>
      <c r="F323" s="3"/>
    </row>
    <row r="324" spans="3:6" x14ac:dyDescent="0.3">
      <c r="C324" s="3"/>
      <c r="F324" s="3"/>
    </row>
    <row r="325" spans="3:6" x14ac:dyDescent="0.3">
      <c r="C325" s="3"/>
      <c r="F325" s="3"/>
    </row>
    <row r="326" spans="3:6" x14ac:dyDescent="0.3">
      <c r="C326" s="3"/>
      <c r="F326" s="3"/>
    </row>
    <row r="327" spans="3:6" x14ac:dyDescent="0.3">
      <c r="C327" s="3"/>
      <c r="F327" s="3"/>
    </row>
    <row r="328" spans="3:6" x14ac:dyDescent="0.3">
      <c r="C328" s="3"/>
      <c r="F328" s="3"/>
    </row>
    <row r="329" spans="3:6" x14ac:dyDescent="0.3">
      <c r="C329" s="3"/>
      <c r="F329" s="3"/>
    </row>
    <row r="330" spans="3:6" x14ac:dyDescent="0.3">
      <c r="C330" s="3"/>
      <c r="F330" s="3"/>
    </row>
    <row r="331" spans="3:6" x14ac:dyDescent="0.3">
      <c r="C331" s="3"/>
      <c r="F331" s="3"/>
    </row>
    <row r="332" spans="3:6" x14ac:dyDescent="0.3">
      <c r="C332" s="3"/>
      <c r="F332" s="3"/>
    </row>
    <row r="333" spans="3:6" x14ac:dyDescent="0.3">
      <c r="C333" s="3"/>
      <c r="F333" s="3"/>
    </row>
    <row r="334" spans="3:6" x14ac:dyDescent="0.3">
      <c r="C334" s="3"/>
      <c r="F334" s="3"/>
    </row>
    <row r="335" spans="3:6" x14ac:dyDescent="0.3">
      <c r="C335" s="3"/>
      <c r="F335" s="3"/>
    </row>
    <row r="336" spans="3:6" x14ac:dyDescent="0.3">
      <c r="C336" s="3"/>
      <c r="F336" s="3"/>
    </row>
    <row r="337" spans="3:6" x14ac:dyDescent="0.3">
      <c r="C337" s="3"/>
      <c r="F337" s="3"/>
    </row>
    <row r="338" spans="3:6" x14ac:dyDescent="0.3">
      <c r="C338" s="3"/>
      <c r="F338" s="3"/>
    </row>
    <row r="339" spans="3:6" x14ac:dyDescent="0.3">
      <c r="C339" s="3"/>
      <c r="F339" s="3"/>
    </row>
    <row r="340" spans="3:6" x14ac:dyDescent="0.3">
      <c r="C340" s="3"/>
      <c r="F340" s="3"/>
    </row>
    <row r="341" spans="3:6" x14ac:dyDescent="0.3">
      <c r="C341" s="3"/>
      <c r="F341" s="3"/>
    </row>
    <row r="342" spans="3:6" x14ac:dyDescent="0.3">
      <c r="C342" s="3"/>
      <c r="F342" s="3"/>
    </row>
    <row r="343" spans="3:6" x14ac:dyDescent="0.3">
      <c r="C343" s="3"/>
      <c r="F343" s="3"/>
    </row>
    <row r="344" spans="3:6" x14ac:dyDescent="0.3">
      <c r="C344" s="3"/>
      <c r="F344" s="3"/>
    </row>
    <row r="345" spans="3:6" x14ac:dyDescent="0.3">
      <c r="C345" s="3"/>
      <c r="F345" s="3"/>
    </row>
    <row r="346" spans="3:6" x14ac:dyDescent="0.3">
      <c r="C346" s="3"/>
      <c r="F346" s="3"/>
    </row>
    <row r="347" spans="3:6" x14ac:dyDescent="0.3">
      <c r="C347" s="3"/>
      <c r="F347" s="3"/>
    </row>
    <row r="348" spans="3:6" x14ac:dyDescent="0.3">
      <c r="C348" s="3"/>
      <c r="F348" s="3"/>
    </row>
    <row r="349" spans="3:6" x14ac:dyDescent="0.3">
      <c r="C349" s="3"/>
      <c r="F349" s="3"/>
    </row>
    <row r="350" spans="3:6" x14ac:dyDescent="0.3">
      <c r="C350" s="3"/>
      <c r="F350" s="3"/>
    </row>
    <row r="351" spans="3:6" x14ac:dyDescent="0.3">
      <c r="C351" s="3"/>
      <c r="F351" s="3"/>
    </row>
    <row r="352" spans="3:6" x14ac:dyDescent="0.3">
      <c r="C352" s="3"/>
      <c r="F352" s="3"/>
    </row>
    <row r="353" spans="3:6" x14ac:dyDescent="0.3">
      <c r="C353" s="3"/>
      <c r="F353" s="3"/>
    </row>
    <row r="354" spans="3:6" x14ac:dyDescent="0.3">
      <c r="C354" s="3"/>
      <c r="F354" s="3"/>
    </row>
    <row r="355" spans="3:6" x14ac:dyDescent="0.3">
      <c r="C355" s="3"/>
      <c r="F355" s="3"/>
    </row>
    <row r="356" spans="3:6" x14ac:dyDescent="0.3">
      <c r="C356" s="3"/>
      <c r="F356" s="3"/>
    </row>
    <row r="357" spans="3:6" x14ac:dyDescent="0.3">
      <c r="C357" s="3"/>
      <c r="F357" s="3"/>
    </row>
    <row r="358" spans="3:6" x14ac:dyDescent="0.3">
      <c r="C358" s="3"/>
      <c r="F358" s="3"/>
    </row>
    <row r="359" spans="3:6" x14ac:dyDescent="0.3">
      <c r="C359" s="3"/>
      <c r="F359" s="3"/>
    </row>
    <row r="360" spans="3:6" x14ac:dyDescent="0.3">
      <c r="C360" s="3"/>
      <c r="F360" s="3"/>
    </row>
    <row r="361" spans="3:6" x14ac:dyDescent="0.3">
      <c r="C361" s="3"/>
      <c r="F361" s="3"/>
    </row>
    <row r="362" spans="3:6" x14ac:dyDescent="0.3">
      <c r="C362" s="3"/>
      <c r="F362" s="3"/>
    </row>
    <row r="363" spans="3:6" x14ac:dyDescent="0.3">
      <c r="C363" s="3"/>
      <c r="F363" s="3"/>
    </row>
    <row r="364" spans="3:6" x14ac:dyDescent="0.3">
      <c r="C364" s="3"/>
      <c r="F364" s="3"/>
    </row>
    <row r="365" spans="3:6" x14ac:dyDescent="0.3">
      <c r="C365" s="3"/>
      <c r="F365" s="3"/>
    </row>
    <row r="366" spans="3:6" x14ac:dyDescent="0.3">
      <c r="C366" s="3"/>
      <c r="F366" s="3"/>
    </row>
    <row r="367" spans="3:6" x14ac:dyDescent="0.3">
      <c r="C367" s="3"/>
      <c r="F367" s="3"/>
    </row>
    <row r="368" spans="3:6" x14ac:dyDescent="0.3">
      <c r="C368" s="3"/>
      <c r="F368" s="3"/>
    </row>
    <row r="369" spans="3:6" x14ac:dyDescent="0.3">
      <c r="C369" s="3"/>
      <c r="F369" s="3"/>
    </row>
    <row r="370" spans="3:6" x14ac:dyDescent="0.3">
      <c r="C370" s="3"/>
      <c r="F370" s="3"/>
    </row>
    <row r="371" spans="3:6" x14ac:dyDescent="0.3">
      <c r="C371" s="3"/>
      <c r="F371" s="3"/>
    </row>
    <row r="372" spans="3:6" x14ac:dyDescent="0.3">
      <c r="C372" s="3"/>
      <c r="F372" s="3"/>
    </row>
    <row r="373" spans="3:6" x14ac:dyDescent="0.3">
      <c r="C373" s="3"/>
      <c r="F373" s="3"/>
    </row>
    <row r="374" spans="3:6" x14ac:dyDescent="0.3">
      <c r="C374" s="3"/>
      <c r="F374" s="3"/>
    </row>
    <row r="375" spans="3:6" x14ac:dyDescent="0.3">
      <c r="C375" s="3"/>
      <c r="F375" s="3"/>
    </row>
    <row r="376" spans="3:6" x14ac:dyDescent="0.3">
      <c r="C376" s="3"/>
      <c r="F376" s="3"/>
    </row>
    <row r="377" spans="3:6" x14ac:dyDescent="0.3">
      <c r="C377" s="3"/>
      <c r="F377" s="3"/>
    </row>
    <row r="378" spans="3:6" x14ac:dyDescent="0.3">
      <c r="C378" s="3"/>
      <c r="F378" s="3"/>
    </row>
    <row r="379" spans="3:6" x14ac:dyDescent="0.3">
      <c r="C379" s="3"/>
      <c r="F379" s="3"/>
    </row>
    <row r="380" spans="3:6" x14ac:dyDescent="0.3">
      <c r="C380" s="3"/>
      <c r="F380" s="3"/>
    </row>
    <row r="381" spans="3:6" x14ac:dyDescent="0.3">
      <c r="C381" s="3"/>
      <c r="F381" s="3"/>
    </row>
    <row r="382" spans="3:6" x14ac:dyDescent="0.3">
      <c r="C382" s="3"/>
      <c r="F382" s="3"/>
    </row>
    <row r="383" spans="3:6" x14ac:dyDescent="0.3">
      <c r="C383" s="3"/>
      <c r="F383" s="3"/>
    </row>
    <row r="384" spans="3:6" x14ac:dyDescent="0.3">
      <c r="C384" s="3"/>
      <c r="F384" s="3"/>
    </row>
    <row r="385" spans="3:6" x14ac:dyDescent="0.3">
      <c r="C385" s="3"/>
      <c r="F385" s="3"/>
    </row>
    <row r="386" spans="3:6" x14ac:dyDescent="0.3">
      <c r="C386" s="3"/>
      <c r="F386" s="3"/>
    </row>
    <row r="387" spans="3:6" x14ac:dyDescent="0.3">
      <c r="C387" s="3"/>
      <c r="F387" s="3"/>
    </row>
    <row r="388" spans="3:6" x14ac:dyDescent="0.3">
      <c r="C388" s="3"/>
      <c r="F388" s="3"/>
    </row>
    <row r="389" spans="3:6" x14ac:dyDescent="0.3">
      <c r="C389" s="3"/>
      <c r="F389" s="3"/>
    </row>
    <row r="390" spans="3:6" x14ac:dyDescent="0.3">
      <c r="C390" s="3"/>
      <c r="F390" s="3"/>
    </row>
    <row r="391" spans="3:6" x14ac:dyDescent="0.3">
      <c r="C391" s="3"/>
      <c r="F391" s="3"/>
    </row>
    <row r="392" spans="3:6" x14ac:dyDescent="0.3">
      <c r="C392" s="3"/>
      <c r="F392" s="3"/>
    </row>
    <row r="393" spans="3:6" x14ac:dyDescent="0.3">
      <c r="C393" s="3"/>
      <c r="F393" s="3"/>
    </row>
    <row r="394" spans="3:6" x14ac:dyDescent="0.3">
      <c r="C394" s="3"/>
      <c r="F394" s="3"/>
    </row>
    <row r="395" spans="3:6" x14ac:dyDescent="0.3">
      <c r="C395" s="3"/>
      <c r="F395" s="3"/>
    </row>
    <row r="396" spans="3:6" x14ac:dyDescent="0.3">
      <c r="C396" s="3"/>
      <c r="F396" s="3"/>
    </row>
    <row r="397" spans="3:6" x14ac:dyDescent="0.3">
      <c r="C397" s="3"/>
      <c r="F397" s="3"/>
    </row>
    <row r="398" spans="3:6" x14ac:dyDescent="0.3">
      <c r="C398" s="3"/>
      <c r="F398" s="3"/>
    </row>
    <row r="399" spans="3:6" x14ac:dyDescent="0.3">
      <c r="C399" s="3"/>
      <c r="F399" s="3"/>
    </row>
    <row r="400" spans="3:6" x14ac:dyDescent="0.3">
      <c r="C400" s="3"/>
      <c r="F400" s="3"/>
    </row>
    <row r="401" spans="3:6" x14ac:dyDescent="0.3">
      <c r="C401" s="3"/>
      <c r="F401" s="3"/>
    </row>
    <row r="402" spans="3:6" x14ac:dyDescent="0.3">
      <c r="C402" s="3"/>
      <c r="F402" s="3"/>
    </row>
    <row r="403" spans="3:6" x14ac:dyDescent="0.3">
      <c r="C403" s="3"/>
      <c r="F403" s="3"/>
    </row>
    <row r="404" spans="3:6" x14ac:dyDescent="0.3">
      <c r="C404" s="3"/>
      <c r="F404" s="3"/>
    </row>
    <row r="405" spans="3:6" x14ac:dyDescent="0.3">
      <c r="C405" s="3"/>
      <c r="F405" s="3"/>
    </row>
    <row r="406" spans="3:6" x14ac:dyDescent="0.3">
      <c r="C406" s="3"/>
      <c r="F406" s="3"/>
    </row>
    <row r="407" spans="3:6" x14ac:dyDescent="0.3">
      <c r="C407" s="3"/>
      <c r="F407" s="3"/>
    </row>
    <row r="408" spans="3:6" x14ac:dyDescent="0.3">
      <c r="C408" s="3"/>
      <c r="F408" s="3"/>
    </row>
    <row r="409" spans="3:6" x14ac:dyDescent="0.3">
      <c r="C409" s="3"/>
      <c r="F409" s="3"/>
    </row>
    <row r="410" spans="3:6" x14ac:dyDescent="0.3">
      <c r="C410" s="3"/>
      <c r="F410" s="3"/>
    </row>
    <row r="411" spans="3:6" x14ac:dyDescent="0.3">
      <c r="C411" s="3"/>
      <c r="F411" s="3"/>
    </row>
    <row r="412" spans="3:6" x14ac:dyDescent="0.3">
      <c r="C412" s="3"/>
      <c r="F412" s="3"/>
    </row>
    <row r="413" spans="3:6" x14ac:dyDescent="0.3">
      <c r="C413" s="3"/>
      <c r="F413" s="3"/>
    </row>
    <row r="414" spans="3:6" x14ac:dyDescent="0.3">
      <c r="C414" s="3"/>
      <c r="F414" s="3"/>
    </row>
    <row r="415" spans="3:6" x14ac:dyDescent="0.3">
      <c r="C415" s="3"/>
      <c r="F415" s="3"/>
    </row>
    <row r="416" spans="3:6" x14ac:dyDescent="0.3">
      <c r="C416" s="3"/>
      <c r="F416" s="3"/>
    </row>
    <row r="417" spans="3:6" x14ac:dyDescent="0.3">
      <c r="C417" s="3"/>
      <c r="F417" s="3"/>
    </row>
    <row r="418" spans="3:6" x14ac:dyDescent="0.3">
      <c r="C418" s="3"/>
      <c r="F418" s="3"/>
    </row>
    <row r="419" spans="3:6" x14ac:dyDescent="0.3">
      <c r="C419" s="3"/>
      <c r="F419" s="3"/>
    </row>
    <row r="420" spans="3:6" x14ac:dyDescent="0.3">
      <c r="C420" s="3"/>
      <c r="F420" s="3"/>
    </row>
    <row r="421" spans="3:6" x14ac:dyDescent="0.3">
      <c r="C421" s="3"/>
      <c r="F421" s="3"/>
    </row>
    <row r="422" spans="3:6" x14ac:dyDescent="0.3">
      <c r="C422" s="3"/>
      <c r="F422" s="3"/>
    </row>
    <row r="423" spans="3:6" x14ac:dyDescent="0.3">
      <c r="C423" s="3"/>
      <c r="F423" s="3"/>
    </row>
    <row r="424" spans="3:6" x14ac:dyDescent="0.3">
      <c r="C424" s="3"/>
      <c r="F424" s="3"/>
    </row>
    <row r="425" spans="3:6" x14ac:dyDescent="0.3">
      <c r="C425" s="3"/>
      <c r="F425" s="3"/>
    </row>
    <row r="426" spans="3:6" x14ac:dyDescent="0.3">
      <c r="C426" s="3"/>
      <c r="F426" s="3"/>
    </row>
    <row r="427" spans="3:6" x14ac:dyDescent="0.3">
      <c r="C427" s="3"/>
      <c r="F427" s="3"/>
    </row>
    <row r="428" spans="3:6" x14ac:dyDescent="0.3">
      <c r="C428" s="3"/>
      <c r="F428" s="3"/>
    </row>
    <row r="429" spans="3:6" x14ac:dyDescent="0.3">
      <c r="C429" s="3"/>
      <c r="F429" s="3"/>
    </row>
    <row r="430" spans="3:6" x14ac:dyDescent="0.3">
      <c r="C430" s="3"/>
      <c r="F430" s="3"/>
    </row>
    <row r="431" spans="3:6" x14ac:dyDescent="0.3">
      <c r="C431" s="3"/>
      <c r="F431" s="3"/>
    </row>
    <row r="432" spans="3:6" x14ac:dyDescent="0.3">
      <c r="C432" s="3"/>
      <c r="F432" s="3"/>
    </row>
    <row r="433" spans="3:6" x14ac:dyDescent="0.3">
      <c r="C433" s="3"/>
      <c r="F433" s="3"/>
    </row>
    <row r="434" spans="3:6" x14ac:dyDescent="0.3">
      <c r="C434" s="3"/>
      <c r="F434" s="3"/>
    </row>
    <row r="435" spans="3:6" x14ac:dyDescent="0.3">
      <c r="C435" s="3"/>
      <c r="F435" s="3"/>
    </row>
    <row r="436" spans="3:6" x14ac:dyDescent="0.3">
      <c r="C436" s="3"/>
      <c r="F436" s="3"/>
    </row>
    <row r="437" spans="3:6" x14ac:dyDescent="0.3">
      <c r="C437" s="3"/>
      <c r="F437" s="3"/>
    </row>
    <row r="438" spans="3:6" x14ac:dyDescent="0.3">
      <c r="C438" s="3"/>
      <c r="F438" s="3"/>
    </row>
    <row r="439" spans="3:6" x14ac:dyDescent="0.3">
      <c r="C439" s="3"/>
      <c r="F439" s="3"/>
    </row>
    <row r="440" spans="3:6" x14ac:dyDescent="0.3">
      <c r="C440" s="3"/>
      <c r="F440" s="3"/>
    </row>
    <row r="441" spans="3:6" x14ac:dyDescent="0.3">
      <c r="C441" s="3"/>
      <c r="F441" s="3"/>
    </row>
    <row r="442" spans="3:6" x14ac:dyDescent="0.3">
      <c r="C442" s="3"/>
      <c r="F442" s="3"/>
    </row>
    <row r="443" spans="3:6" x14ac:dyDescent="0.3">
      <c r="C443" s="3"/>
      <c r="F443" s="3"/>
    </row>
    <row r="444" spans="3:6" x14ac:dyDescent="0.3">
      <c r="C444" s="3"/>
      <c r="F444" s="3"/>
    </row>
    <row r="445" spans="3:6" x14ac:dyDescent="0.3">
      <c r="C445" s="3"/>
      <c r="F445" s="3"/>
    </row>
    <row r="446" spans="3:6" x14ac:dyDescent="0.3">
      <c r="C446" s="3"/>
      <c r="F446" s="3"/>
    </row>
    <row r="447" spans="3:6" x14ac:dyDescent="0.3">
      <c r="C447" s="3"/>
      <c r="F447" s="3"/>
    </row>
    <row r="448" spans="3:6" x14ac:dyDescent="0.3">
      <c r="C448" s="3"/>
      <c r="F448" s="3"/>
    </row>
    <row r="449" spans="3:6" x14ac:dyDescent="0.3">
      <c r="C449" s="3"/>
      <c r="F449" s="3"/>
    </row>
    <row r="450" spans="3:6" x14ac:dyDescent="0.3">
      <c r="C450" s="3"/>
      <c r="F450" s="3"/>
    </row>
    <row r="451" spans="3:6" x14ac:dyDescent="0.3">
      <c r="C451" s="3"/>
      <c r="F451" s="3"/>
    </row>
    <row r="452" spans="3:6" x14ac:dyDescent="0.3">
      <c r="C452" s="3"/>
      <c r="F452" s="3"/>
    </row>
    <row r="453" spans="3:6" x14ac:dyDescent="0.3">
      <c r="C453" s="3"/>
      <c r="F453" s="3"/>
    </row>
    <row r="454" spans="3:6" x14ac:dyDescent="0.3">
      <c r="C454" s="3"/>
      <c r="F454" s="3"/>
    </row>
    <row r="455" spans="3:6" x14ac:dyDescent="0.3">
      <c r="C455" s="3"/>
      <c r="F455" s="3"/>
    </row>
    <row r="456" spans="3:6" x14ac:dyDescent="0.3">
      <c r="C456" s="3"/>
      <c r="F456" s="3"/>
    </row>
    <row r="457" spans="3:6" x14ac:dyDescent="0.3">
      <c r="C457" s="3"/>
      <c r="F457" s="3"/>
    </row>
    <row r="458" spans="3:6" x14ac:dyDescent="0.3">
      <c r="C458" s="3"/>
      <c r="F458" s="3"/>
    </row>
    <row r="459" spans="3:6" x14ac:dyDescent="0.3">
      <c r="C459" s="3"/>
      <c r="F459" s="3"/>
    </row>
    <row r="460" spans="3:6" x14ac:dyDescent="0.3">
      <c r="C460" s="3"/>
      <c r="F460" s="3"/>
    </row>
    <row r="461" spans="3:6" x14ac:dyDescent="0.3">
      <c r="C461" s="3"/>
      <c r="F461" s="3"/>
    </row>
    <row r="462" spans="3:6" x14ac:dyDescent="0.3">
      <c r="C462" s="3"/>
      <c r="F462" s="3"/>
    </row>
    <row r="463" spans="3:6" x14ac:dyDescent="0.3">
      <c r="C463" s="3"/>
      <c r="F463" s="3"/>
    </row>
    <row r="464" spans="3:6" x14ac:dyDescent="0.3">
      <c r="C464" s="3"/>
      <c r="F464" s="3"/>
    </row>
    <row r="465" spans="3:6" x14ac:dyDescent="0.3">
      <c r="C465" s="3"/>
      <c r="F465" s="3"/>
    </row>
    <row r="466" spans="3:6" x14ac:dyDescent="0.3">
      <c r="C466" s="3"/>
      <c r="F466" s="3"/>
    </row>
    <row r="467" spans="3:6" x14ac:dyDescent="0.3">
      <c r="C467" s="3"/>
      <c r="F467" s="3"/>
    </row>
    <row r="468" spans="3:6" x14ac:dyDescent="0.3">
      <c r="C468" s="3"/>
      <c r="F468" s="3"/>
    </row>
    <row r="469" spans="3:6" x14ac:dyDescent="0.3">
      <c r="C469" s="3"/>
      <c r="F469" s="3"/>
    </row>
    <row r="470" spans="3:6" x14ac:dyDescent="0.3">
      <c r="C470" s="3"/>
      <c r="F470" s="3"/>
    </row>
    <row r="471" spans="3:6" x14ac:dyDescent="0.3">
      <c r="C471" s="3"/>
      <c r="F471" s="3"/>
    </row>
    <row r="472" spans="3:6" x14ac:dyDescent="0.3">
      <c r="C472" s="3"/>
      <c r="F472" s="3"/>
    </row>
    <row r="473" spans="3:6" x14ac:dyDescent="0.3">
      <c r="C473" s="3"/>
      <c r="F473" s="3"/>
    </row>
    <row r="474" spans="3:6" x14ac:dyDescent="0.3">
      <c r="C474" s="3"/>
      <c r="F474" s="3"/>
    </row>
    <row r="475" spans="3:6" x14ac:dyDescent="0.3">
      <c r="C475" s="3"/>
      <c r="F475" s="3"/>
    </row>
    <row r="476" spans="3:6" x14ac:dyDescent="0.3">
      <c r="C476" s="3"/>
      <c r="F476" s="3"/>
    </row>
    <row r="477" spans="3:6" x14ac:dyDescent="0.3">
      <c r="C477" s="3"/>
      <c r="F477" s="3"/>
    </row>
    <row r="478" spans="3:6" x14ac:dyDescent="0.3">
      <c r="C478" s="3"/>
      <c r="F478" s="3"/>
    </row>
    <row r="479" spans="3:6" x14ac:dyDescent="0.3">
      <c r="C479" s="3"/>
      <c r="F479" s="3"/>
    </row>
    <row r="480" spans="3:6" x14ac:dyDescent="0.3">
      <c r="C480" s="3"/>
      <c r="F480" s="3"/>
    </row>
    <row r="481" spans="3:6" x14ac:dyDescent="0.3">
      <c r="C481" s="3"/>
      <c r="F481" s="3"/>
    </row>
    <row r="482" spans="3:6" x14ac:dyDescent="0.3">
      <c r="C482" s="3"/>
      <c r="F482" s="3"/>
    </row>
    <row r="483" spans="3:6" x14ac:dyDescent="0.3">
      <c r="C483" s="3"/>
      <c r="F483" s="3"/>
    </row>
    <row r="484" spans="3:6" x14ac:dyDescent="0.3">
      <c r="C484" s="3"/>
      <c r="F484" s="3"/>
    </row>
    <row r="485" spans="3:6" x14ac:dyDescent="0.3">
      <c r="C485" s="3"/>
      <c r="F485" s="3"/>
    </row>
    <row r="486" spans="3:6" x14ac:dyDescent="0.3">
      <c r="C486" s="3"/>
      <c r="F486" s="3"/>
    </row>
    <row r="487" spans="3:6" x14ac:dyDescent="0.3">
      <c r="C487" s="3"/>
      <c r="F487" s="3"/>
    </row>
    <row r="488" spans="3:6" x14ac:dyDescent="0.3">
      <c r="C488" s="3"/>
      <c r="F488" s="3"/>
    </row>
    <row r="489" spans="3:6" x14ac:dyDescent="0.3">
      <c r="C489" s="3"/>
      <c r="F489" s="3"/>
    </row>
    <row r="490" spans="3:6" x14ac:dyDescent="0.3">
      <c r="C490" s="3"/>
      <c r="F490" s="3"/>
    </row>
    <row r="491" spans="3:6" x14ac:dyDescent="0.3">
      <c r="C491" s="3"/>
      <c r="F491" s="3"/>
    </row>
    <row r="492" spans="3:6" x14ac:dyDescent="0.3">
      <c r="C492" s="3"/>
      <c r="F492" s="3"/>
    </row>
    <row r="493" spans="3:6" x14ac:dyDescent="0.3">
      <c r="C493" s="3"/>
      <c r="F493" s="3"/>
    </row>
    <row r="494" spans="3:6" x14ac:dyDescent="0.3">
      <c r="C494" s="3"/>
      <c r="F494" s="3"/>
    </row>
    <row r="495" spans="3:6" x14ac:dyDescent="0.3">
      <c r="C495" s="3"/>
      <c r="F495" s="3"/>
    </row>
    <row r="496" spans="3:6" x14ac:dyDescent="0.3">
      <c r="C496" s="3"/>
      <c r="F496" s="3"/>
    </row>
    <row r="497" spans="3:6" x14ac:dyDescent="0.3">
      <c r="C497" s="3"/>
      <c r="F497" s="3"/>
    </row>
    <row r="498" spans="3:6" x14ac:dyDescent="0.3">
      <c r="C498" s="3"/>
      <c r="F498" s="3"/>
    </row>
    <row r="499" spans="3:6" x14ac:dyDescent="0.3">
      <c r="C499" s="3"/>
      <c r="F499" s="3"/>
    </row>
    <row r="500" spans="3:6" x14ac:dyDescent="0.3">
      <c r="C500" s="3"/>
      <c r="F500" s="3"/>
    </row>
    <row r="501" spans="3:6" x14ac:dyDescent="0.3">
      <c r="C501" s="3"/>
      <c r="F501" s="3"/>
    </row>
    <row r="502" spans="3:6" x14ac:dyDescent="0.3">
      <c r="C502" s="3"/>
      <c r="F502" s="3"/>
    </row>
    <row r="503" spans="3:6" x14ac:dyDescent="0.3">
      <c r="C503" s="3"/>
      <c r="F503" s="3"/>
    </row>
    <row r="504" spans="3:6" x14ac:dyDescent="0.3">
      <c r="C504" s="3"/>
      <c r="F504" s="3"/>
    </row>
    <row r="505" spans="3:6" x14ac:dyDescent="0.3">
      <c r="C505" s="3"/>
      <c r="F505" s="3"/>
    </row>
    <row r="506" spans="3:6" x14ac:dyDescent="0.3">
      <c r="C506" s="3"/>
      <c r="F506" s="3"/>
    </row>
    <row r="507" spans="3:6" x14ac:dyDescent="0.3">
      <c r="C507" s="3"/>
      <c r="F507" s="3"/>
    </row>
    <row r="508" spans="3:6" x14ac:dyDescent="0.3">
      <c r="C508" s="3"/>
      <c r="F508" s="3"/>
    </row>
    <row r="509" spans="3:6" x14ac:dyDescent="0.3">
      <c r="C509" s="3"/>
      <c r="F509" s="3"/>
    </row>
    <row r="510" spans="3:6" x14ac:dyDescent="0.3">
      <c r="C510" s="3"/>
      <c r="F510" s="3"/>
    </row>
    <row r="511" spans="3:6" x14ac:dyDescent="0.3">
      <c r="C511" s="3"/>
      <c r="F511" s="3"/>
    </row>
    <row r="512" spans="3:6" x14ac:dyDescent="0.3">
      <c r="C512" s="3"/>
      <c r="F512" s="3"/>
    </row>
    <row r="513" spans="3:6" x14ac:dyDescent="0.3">
      <c r="C513" s="3"/>
      <c r="F513" s="3"/>
    </row>
    <row r="514" spans="3:6" x14ac:dyDescent="0.3">
      <c r="C514" s="3"/>
      <c r="F514" s="3"/>
    </row>
    <row r="515" spans="3:6" x14ac:dyDescent="0.3">
      <c r="C515" s="3"/>
      <c r="F515" s="3"/>
    </row>
    <row r="516" spans="3:6" x14ac:dyDescent="0.3">
      <c r="C516" s="3"/>
      <c r="F516" s="3"/>
    </row>
    <row r="517" spans="3:6" x14ac:dyDescent="0.3">
      <c r="C517" s="3"/>
      <c r="F517" s="3"/>
    </row>
    <row r="518" spans="3:6" x14ac:dyDescent="0.3">
      <c r="C518" s="3"/>
      <c r="F518" s="3"/>
    </row>
    <row r="519" spans="3:6" x14ac:dyDescent="0.3">
      <c r="C519" s="3"/>
      <c r="F519" s="3"/>
    </row>
    <row r="520" spans="3:6" x14ac:dyDescent="0.3">
      <c r="C520" s="3"/>
      <c r="F520" s="3"/>
    </row>
    <row r="521" spans="3:6" x14ac:dyDescent="0.3">
      <c r="C521" s="3"/>
      <c r="F521" s="3"/>
    </row>
    <row r="522" spans="3:6" x14ac:dyDescent="0.3">
      <c r="C522" s="3"/>
      <c r="F522" s="3"/>
    </row>
    <row r="523" spans="3:6" x14ac:dyDescent="0.3">
      <c r="C523" s="3"/>
      <c r="F523" s="3"/>
    </row>
    <row r="524" spans="3:6" x14ac:dyDescent="0.3">
      <c r="C524" s="3"/>
      <c r="F524" s="3"/>
    </row>
    <row r="525" spans="3:6" x14ac:dyDescent="0.3">
      <c r="C525" s="3"/>
      <c r="F525" s="3"/>
    </row>
    <row r="526" spans="3:6" x14ac:dyDescent="0.3">
      <c r="C526" s="3"/>
      <c r="F526" s="3"/>
    </row>
    <row r="527" spans="3:6" x14ac:dyDescent="0.3">
      <c r="C527" s="3"/>
      <c r="F527" s="3"/>
    </row>
    <row r="528" spans="3:6" x14ac:dyDescent="0.3">
      <c r="C528" s="3"/>
      <c r="F528" s="3"/>
    </row>
    <row r="529" spans="3:6" x14ac:dyDescent="0.3">
      <c r="C529" s="3"/>
      <c r="F529" s="3"/>
    </row>
    <row r="530" spans="3:6" x14ac:dyDescent="0.3">
      <c r="C530" s="3"/>
      <c r="F530" s="3"/>
    </row>
    <row r="531" spans="3:6" x14ac:dyDescent="0.3">
      <c r="C531" s="3"/>
      <c r="F531" s="3"/>
    </row>
    <row r="532" spans="3:6" x14ac:dyDescent="0.3">
      <c r="C532" s="3"/>
      <c r="F532" s="3"/>
    </row>
    <row r="533" spans="3:6" x14ac:dyDescent="0.3">
      <c r="C533" s="3"/>
      <c r="F533" s="3"/>
    </row>
    <row r="534" spans="3:6" x14ac:dyDescent="0.3">
      <c r="C534" s="3"/>
      <c r="F534" s="3"/>
    </row>
    <row r="535" spans="3:6" x14ac:dyDescent="0.3">
      <c r="C535" s="3"/>
      <c r="F535" s="3"/>
    </row>
    <row r="536" spans="3:6" x14ac:dyDescent="0.3">
      <c r="C536" s="3"/>
      <c r="F536" s="3"/>
    </row>
    <row r="537" spans="3:6" x14ac:dyDescent="0.3">
      <c r="C537" s="3"/>
      <c r="F537" s="3"/>
    </row>
    <row r="538" spans="3:6" x14ac:dyDescent="0.3">
      <c r="C538" s="3"/>
      <c r="F538" s="3"/>
    </row>
    <row r="539" spans="3:6" x14ac:dyDescent="0.3">
      <c r="C539" s="3"/>
      <c r="F539" s="3"/>
    </row>
    <row r="540" spans="3:6" x14ac:dyDescent="0.3">
      <c r="C540" s="3"/>
      <c r="F540" s="3"/>
    </row>
    <row r="541" spans="3:6" x14ac:dyDescent="0.3">
      <c r="C541" s="3"/>
      <c r="F541" s="3"/>
    </row>
    <row r="542" spans="3:6" x14ac:dyDescent="0.3">
      <c r="C542" s="3"/>
      <c r="F542" s="3"/>
    </row>
    <row r="543" spans="3:6" x14ac:dyDescent="0.3">
      <c r="C543" s="3"/>
      <c r="F543" s="3"/>
    </row>
    <row r="544" spans="3:6" x14ac:dyDescent="0.3">
      <c r="C544" s="3"/>
      <c r="F544" s="3"/>
    </row>
    <row r="545" spans="3:6" x14ac:dyDescent="0.3">
      <c r="C545" s="3"/>
      <c r="F545" s="3"/>
    </row>
    <row r="546" spans="3:6" x14ac:dyDescent="0.3">
      <c r="C546" s="3"/>
      <c r="F546" s="3"/>
    </row>
    <row r="547" spans="3:6" x14ac:dyDescent="0.3">
      <c r="C547" s="3"/>
      <c r="F547" s="3"/>
    </row>
    <row r="548" spans="3:6" x14ac:dyDescent="0.3">
      <c r="C548" s="3"/>
      <c r="F548" s="3"/>
    </row>
    <row r="549" spans="3:6" x14ac:dyDescent="0.3">
      <c r="C549" s="3"/>
      <c r="F549" s="3"/>
    </row>
    <row r="550" spans="3:6" x14ac:dyDescent="0.3">
      <c r="C550" s="3"/>
      <c r="F550" s="3"/>
    </row>
    <row r="551" spans="3:6" x14ac:dyDescent="0.3">
      <c r="C551" s="3"/>
      <c r="F551" s="3"/>
    </row>
    <row r="552" spans="3:6" x14ac:dyDescent="0.3">
      <c r="C552" s="3"/>
      <c r="F552" s="3"/>
    </row>
    <row r="553" spans="3:6" x14ac:dyDescent="0.3">
      <c r="C553" s="3"/>
      <c r="F553" s="3"/>
    </row>
    <row r="554" spans="3:6" x14ac:dyDescent="0.3">
      <c r="C554" s="3"/>
      <c r="F554" s="3"/>
    </row>
    <row r="555" spans="3:6" x14ac:dyDescent="0.3">
      <c r="C555" s="3"/>
      <c r="F555" s="3"/>
    </row>
    <row r="556" spans="3:6" x14ac:dyDescent="0.3">
      <c r="C556" s="3"/>
      <c r="F556" s="3"/>
    </row>
    <row r="557" spans="3:6" x14ac:dyDescent="0.3">
      <c r="C557" s="3"/>
      <c r="F557" s="3"/>
    </row>
    <row r="558" spans="3:6" x14ac:dyDescent="0.3">
      <c r="C558" s="3"/>
      <c r="F558" s="3"/>
    </row>
    <row r="559" spans="3:6" x14ac:dyDescent="0.3">
      <c r="C559" s="3"/>
      <c r="F559" s="3"/>
    </row>
    <row r="560" spans="3:6" x14ac:dyDescent="0.3">
      <c r="C560" s="3"/>
      <c r="F560" s="3"/>
    </row>
    <row r="561" spans="3:6" x14ac:dyDescent="0.3">
      <c r="C561" s="3"/>
      <c r="F561" s="3"/>
    </row>
    <row r="562" spans="3:6" x14ac:dyDescent="0.3">
      <c r="C562" s="3"/>
      <c r="F562" s="3"/>
    </row>
    <row r="563" spans="3:6" x14ac:dyDescent="0.3">
      <c r="C563" s="3"/>
      <c r="F563" s="3"/>
    </row>
    <row r="564" spans="3:6" x14ac:dyDescent="0.3">
      <c r="C564" s="3"/>
      <c r="F564" s="3"/>
    </row>
    <row r="565" spans="3:6" x14ac:dyDescent="0.3">
      <c r="C565" s="3"/>
      <c r="F565" s="3"/>
    </row>
    <row r="566" spans="3:6" x14ac:dyDescent="0.3">
      <c r="C566" s="3"/>
      <c r="F566" s="3"/>
    </row>
    <row r="567" spans="3:6" x14ac:dyDescent="0.3">
      <c r="C567" s="3"/>
      <c r="F567" s="3"/>
    </row>
    <row r="568" spans="3:6" x14ac:dyDescent="0.3">
      <c r="C568" s="3"/>
      <c r="F568" s="3"/>
    </row>
    <row r="569" spans="3:6" x14ac:dyDescent="0.3">
      <c r="C569" s="3"/>
      <c r="F569" s="3"/>
    </row>
    <row r="570" spans="3:6" x14ac:dyDescent="0.3">
      <c r="C570" s="3"/>
      <c r="F570" s="3"/>
    </row>
    <row r="571" spans="3:6" x14ac:dyDescent="0.3">
      <c r="C571" s="3"/>
      <c r="F571" s="3"/>
    </row>
    <row r="572" spans="3:6" x14ac:dyDescent="0.3">
      <c r="C572" s="3"/>
      <c r="F572" s="3"/>
    </row>
    <row r="573" spans="3:6" x14ac:dyDescent="0.3">
      <c r="C573" s="3"/>
      <c r="F573" s="3"/>
    </row>
    <row r="574" spans="3:6" x14ac:dyDescent="0.3">
      <c r="C574" s="3"/>
      <c r="F574" s="3"/>
    </row>
    <row r="575" spans="3:6" x14ac:dyDescent="0.3">
      <c r="C575" s="3"/>
      <c r="F575" s="3"/>
    </row>
    <row r="576" spans="3:6" x14ac:dyDescent="0.3">
      <c r="C576" s="3"/>
      <c r="F576" s="3"/>
    </row>
    <row r="577" spans="3:6" x14ac:dyDescent="0.3">
      <c r="C577" s="3"/>
      <c r="F577" s="3"/>
    </row>
    <row r="578" spans="3:6" x14ac:dyDescent="0.3">
      <c r="C578" s="3"/>
      <c r="F578" s="3"/>
    </row>
    <row r="579" spans="3:6" x14ac:dyDescent="0.3">
      <c r="C579" s="3"/>
      <c r="F579" s="3"/>
    </row>
    <row r="580" spans="3:6" x14ac:dyDescent="0.3">
      <c r="C580" s="3"/>
      <c r="F580" s="3"/>
    </row>
    <row r="581" spans="3:6" x14ac:dyDescent="0.3">
      <c r="C581" s="3"/>
      <c r="F581" s="3"/>
    </row>
    <row r="582" spans="3:6" x14ac:dyDescent="0.3">
      <c r="C582" s="3"/>
      <c r="F582" s="3"/>
    </row>
    <row r="583" spans="3:6" x14ac:dyDescent="0.3">
      <c r="C583" s="3"/>
      <c r="F583" s="3"/>
    </row>
    <row r="584" spans="3:6" x14ac:dyDescent="0.3">
      <c r="C584" s="3"/>
      <c r="F584" s="3"/>
    </row>
    <row r="585" spans="3:6" x14ac:dyDescent="0.3">
      <c r="C585" s="3"/>
      <c r="F585" s="3"/>
    </row>
    <row r="586" spans="3:6" x14ac:dyDescent="0.3">
      <c r="C586" s="3"/>
      <c r="F586" s="3"/>
    </row>
    <row r="587" spans="3:6" x14ac:dyDescent="0.3">
      <c r="C587" s="3"/>
      <c r="F587" s="3"/>
    </row>
    <row r="588" spans="3:6" x14ac:dyDescent="0.3">
      <c r="C588" s="3"/>
      <c r="F588" s="3"/>
    </row>
    <row r="589" spans="3:6" x14ac:dyDescent="0.3">
      <c r="C589" s="3"/>
      <c r="F589" s="3"/>
    </row>
    <row r="590" spans="3:6" x14ac:dyDescent="0.3">
      <c r="C590" s="3"/>
      <c r="F590" s="3"/>
    </row>
    <row r="591" spans="3:6" x14ac:dyDescent="0.3">
      <c r="C591" s="3"/>
      <c r="F591" s="3"/>
    </row>
    <row r="592" spans="3:6" x14ac:dyDescent="0.3">
      <c r="C592" s="3"/>
      <c r="F592" s="3"/>
    </row>
    <row r="593" spans="3:6" x14ac:dyDescent="0.3">
      <c r="C593" s="3"/>
      <c r="F593" s="3"/>
    </row>
    <row r="594" spans="3:6" x14ac:dyDescent="0.3">
      <c r="C594" s="3"/>
      <c r="F594" s="3"/>
    </row>
    <row r="595" spans="3:6" x14ac:dyDescent="0.3">
      <c r="C595" s="3"/>
      <c r="F595" s="3"/>
    </row>
    <row r="596" spans="3:6" x14ac:dyDescent="0.3">
      <c r="C596" s="3"/>
      <c r="F596" s="3"/>
    </row>
    <row r="597" spans="3:6" x14ac:dyDescent="0.3">
      <c r="C597" s="3"/>
      <c r="F597" s="3"/>
    </row>
    <row r="598" spans="3:6" x14ac:dyDescent="0.3">
      <c r="C598" s="3"/>
      <c r="F598" s="3"/>
    </row>
    <row r="599" spans="3:6" x14ac:dyDescent="0.3">
      <c r="C599" s="3"/>
      <c r="F599" s="3"/>
    </row>
    <row r="600" spans="3:6" x14ac:dyDescent="0.3">
      <c r="C600" s="3"/>
      <c r="F600" s="3"/>
    </row>
    <row r="601" spans="3:6" x14ac:dyDescent="0.3">
      <c r="C601" s="3"/>
      <c r="F601" s="3"/>
    </row>
    <row r="602" spans="3:6" x14ac:dyDescent="0.3">
      <c r="C602" s="3"/>
      <c r="F602" s="3"/>
    </row>
    <row r="603" spans="3:6" x14ac:dyDescent="0.3">
      <c r="C603" s="3"/>
      <c r="F603" s="3"/>
    </row>
    <row r="604" spans="3:6" x14ac:dyDescent="0.3">
      <c r="C604" s="3"/>
      <c r="F604" s="3"/>
    </row>
    <row r="605" spans="3:6" x14ac:dyDescent="0.3">
      <c r="C605" s="3"/>
      <c r="F605" s="3"/>
    </row>
    <row r="606" spans="3:6" x14ac:dyDescent="0.3">
      <c r="C606" s="3"/>
      <c r="F606" s="3"/>
    </row>
    <row r="607" spans="3:6" x14ac:dyDescent="0.3">
      <c r="C607" s="3"/>
      <c r="F607" s="3"/>
    </row>
    <row r="608" spans="3:6" x14ac:dyDescent="0.3">
      <c r="C608" s="3"/>
      <c r="F608" s="3"/>
    </row>
    <row r="609" spans="3:6" x14ac:dyDescent="0.3">
      <c r="C609" s="3"/>
      <c r="F609" s="3"/>
    </row>
    <row r="610" spans="3:6" x14ac:dyDescent="0.3">
      <c r="C610" s="3"/>
      <c r="F610" s="3"/>
    </row>
    <row r="611" spans="3:6" x14ac:dyDescent="0.3">
      <c r="C611" s="3"/>
      <c r="F611" s="3"/>
    </row>
    <row r="612" spans="3:6" x14ac:dyDescent="0.3">
      <c r="C612" s="3"/>
      <c r="F612" s="3"/>
    </row>
    <row r="613" spans="3:6" x14ac:dyDescent="0.3">
      <c r="C613" s="3"/>
      <c r="F613" s="3"/>
    </row>
    <row r="614" spans="3:6" x14ac:dyDescent="0.3">
      <c r="C614" s="3"/>
      <c r="F614" s="3"/>
    </row>
    <row r="615" spans="3:6" x14ac:dyDescent="0.3">
      <c r="C615" s="3"/>
      <c r="F615" s="3"/>
    </row>
    <row r="616" spans="3:6" x14ac:dyDescent="0.3">
      <c r="C616" s="3"/>
      <c r="F616" s="3"/>
    </row>
    <row r="617" spans="3:6" x14ac:dyDescent="0.3">
      <c r="C617" s="3"/>
      <c r="F617" s="3"/>
    </row>
    <row r="618" spans="3:6" x14ac:dyDescent="0.3">
      <c r="C618" s="3"/>
      <c r="F618" s="3"/>
    </row>
    <row r="619" spans="3:6" x14ac:dyDescent="0.3">
      <c r="C619" s="3"/>
      <c r="F619" s="3"/>
    </row>
    <row r="620" spans="3:6" x14ac:dyDescent="0.3">
      <c r="C620" s="3"/>
      <c r="F620" s="3"/>
    </row>
    <row r="621" spans="3:6" x14ac:dyDescent="0.3">
      <c r="C621" s="3"/>
      <c r="F621" s="3"/>
    </row>
    <row r="622" spans="3:6" x14ac:dyDescent="0.3">
      <c r="C622" s="3"/>
      <c r="F622" s="3"/>
    </row>
    <row r="623" spans="3:6" x14ac:dyDescent="0.3">
      <c r="C623" s="3"/>
      <c r="F623" s="3"/>
    </row>
    <row r="624" spans="3:6" x14ac:dyDescent="0.3">
      <c r="C624" s="3"/>
      <c r="F624" s="3"/>
    </row>
    <row r="625" spans="3:6" x14ac:dyDescent="0.3">
      <c r="C625" s="3"/>
      <c r="F625" s="3"/>
    </row>
    <row r="626" spans="3:6" x14ac:dyDescent="0.3">
      <c r="C626" s="3"/>
      <c r="F626" s="3"/>
    </row>
    <row r="627" spans="3:6" x14ac:dyDescent="0.3">
      <c r="C627" s="3"/>
      <c r="F627" s="3"/>
    </row>
    <row r="628" spans="3:6" x14ac:dyDescent="0.3">
      <c r="C628" s="3"/>
      <c r="F628" s="3"/>
    </row>
    <row r="629" spans="3:6" x14ac:dyDescent="0.3">
      <c r="C629" s="3"/>
      <c r="F629" s="3"/>
    </row>
    <row r="630" spans="3:6" x14ac:dyDescent="0.3">
      <c r="C630" s="3"/>
      <c r="F630" s="3"/>
    </row>
    <row r="631" spans="3:6" x14ac:dyDescent="0.3">
      <c r="C631" s="3"/>
      <c r="F631" s="3"/>
    </row>
    <row r="632" spans="3:6" x14ac:dyDescent="0.3">
      <c r="C632" s="3"/>
      <c r="F632" s="3"/>
    </row>
    <row r="633" spans="3:6" x14ac:dyDescent="0.3">
      <c r="C633" s="3"/>
      <c r="F633" s="3"/>
    </row>
    <row r="634" spans="3:6" x14ac:dyDescent="0.3">
      <c r="C634" s="3"/>
      <c r="F634" s="3"/>
    </row>
    <row r="635" spans="3:6" x14ac:dyDescent="0.3">
      <c r="C635" s="3"/>
      <c r="F635" s="3"/>
    </row>
    <row r="636" spans="3:6" x14ac:dyDescent="0.3">
      <c r="C636" s="3"/>
      <c r="F636" s="3"/>
    </row>
    <row r="637" spans="3:6" x14ac:dyDescent="0.3">
      <c r="C637" s="3"/>
      <c r="F637" s="3"/>
    </row>
    <row r="638" spans="3:6" x14ac:dyDescent="0.3">
      <c r="C638" s="3"/>
      <c r="F638" s="3"/>
    </row>
    <row r="639" spans="3:6" x14ac:dyDescent="0.3">
      <c r="C639" s="3"/>
      <c r="F639" s="3"/>
    </row>
    <row r="640" spans="3:6" x14ac:dyDescent="0.3">
      <c r="C640" s="3"/>
      <c r="F640" s="3"/>
    </row>
    <row r="641" spans="3:6" x14ac:dyDescent="0.3">
      <c r="C641" s="3"/>
      <c r="F641" s="3"/>
    </row>
    <row r="642" spans="3:6" x14ac:dyDescent="0.3">
      <c r="C642" s="3"/>
      <c r="F642" s="3"/>
    </row>
    <row r="643" spans="3:6" x14ac:dyDescent="0.3">
      <c r="C643" s="3"/>
      <c r="F643" s="3"/>
    </row>
    <row r="644" spans="3:6" x14ac:dyDescent="0.3">
      <c r="C644" s="3"/>
      <c r="F644" s="3"/>
    </row>
    <row r="645" spans="3:6" x14ac:dyDescent="0.3">
      <c r="C645" s="3"/>
      <c r="F645" s="3"/>
    </row>
    <row r="646" spans="3:6" x14ac:dyDescent="0.3">
      <c r="C646" s="3"/>
      <c r="F646" s="3"/>
    </row>
    <row r="647" spans="3:6" x14ac:dyDescent="0.3">
      <c r="C647" s="3"/>
      <c r="F647" s="3"/>
    </row>
    <row r="648" spans="3:6" x14ac:dyDescent="0.3">
      <c r="C648" s="3"/>
      <c r="F648" s="3"/>
    </row>
    <row r="649" spans="3:6" x14ac:dyDescent="0.3">
      <c r="C649" s="3"/>
      <c r="F649" s="3"/>
    </row>
    <row r="650" spans="3:6" x14ac:dyDescent="0.3">
      <c r="C650" s="3"/>
      <c r="F650" s="3"/>
    </row>
    <row r="651" spans="3:6" x14ac:dyDescent="0.3">
      <c r="C651" s="3"/>
      <c r="F651" s="3"/>
    </row>
    <row r="652" spans="3:6" x14ac:dyDescent="0.3">
      <c r="C652" s="3"/>
      <c r="F652" s="3"/>
    </row>
    <row r="653" spans="3:6" x14ac:dyDescent="0.3">
      <c r="C653" s="3"/>
      <c r="F653" s="3"/>
    </row>
    <row r="654" spans="3:6" x14ac:dyDescent="0.3">
      <c r="C654" s="3"/>
      <c r="F654" s="3"/>
    </row>
    <row r="655" spans="3:6" x14ac:dyDescent="0.3">
      <c r="C655" s="3"/>
      <c r="F655" s="3"/>
    </row>
    <row r="656" spans="3:6" x14ac:dyDescent="0.3">
      <c r="C656" s="3"/>
      <c r="F656" s="3"/>
    </row>
    <row r="657" spans="3:6" x14ac:dyDescent="0.3">
      <c r="C657" s="3"/>
      <c r="F657" s="3"/>
    </row>
    <row r="658" spans="3:6" x14ac:dyDescent="0.3">
      <c r="C658" s="3"/>
      <c r="F658" s="3"/>
    </row>
    <row r="659" spans="3:6" x14ac:dyDescent="0.3">
      <c r="C659" s="3"/>
      <c r="F659" s="3"/>
    </row>
    <row r="660" spans="3:6" x14ac:dyDescent="0.3">
      <c r="C660" s="3"/>
      <c r="F660" s="3"/>
    </row>
    <row r="661" spans="3:6" x14ac:dyDescent="0.3">
      <c r="C661" s="3"/>
      <c r="F661" s="3"/>
    </row>
    <row r="662" spans="3:6" x14ac:dyDescent="0.3">
      <c r="C662" s="3"/>
      <c r="F662" s="3"/>
    </row>
    <row r="663" spans="3:6" x14ac:dyDescent="0.3">
      <c r="C663" s="3"/>
      <c r="F663" s="3"/>
    </row>
    <row r="664" spans="3:6" x14ac:dyDescent="0.3">
      <c r="C664" s="3"/>
      <c r="F664" s="3"/>
    </row>
    <row r="665" spans="3:6" x14ac:dyDescent="0.3">
      <c r="C665" s="3"/>
      <c r="F665" s="3"/>
    </row>
    <row r="666" spans="3:6" x14ac:dyDescent="0.3">
      <c r="C666" s="3"/>
      <c r="F666" s="3"/>
    </row>
    <row r="667" spans="3:6" x14ac:dyDescent="0.3">
      <c r="C667" s="3"/>
      <c r="F667" s="3"/>
    </row>
    <row r="668" spans="3:6" x14ac:dyDescent="0.3">
      <c r="C668" s="3"/>
      <c r="F668" s="3"/>
    </row>
    <row r="669" spans="3:6" x14ac:dyDescent="0.3">
      <c r="C669" s="3"/>
      <c r="F669" s="3"/>
    </row>
    <row r="670" spans="3:6" x14ac:dyDescent="0.3">
      <c r="C670" s="3"/>
      <c r="F670" s="3"/>
    </row>
    <row r="671" spans="3:6" x14ac:dyDescent="0.3">
      <c r="C671" s="3"/>
      <c r="F671" s="3"/>
    </row>
    <row r="672" spans="3:6" x14ac:dyDescent="0.3">
      <c r="C672" s="3"/>
      <c r="F672" s="3"/>
    </row>
    <row r="673" spans="3:6" x14ac:dyDescent="0.3">
      <c r="C673" s="3"/>
      <c r="F673" s="3"/>
    </row>
    <row r="674" spans="3:6" x14ac:dyDescent="0.3">
      <c r="C674" s="3"/>
      <c r="F674" s="3"/>
    </row>
    <row r="675" spans="3:6" x14ac:dyDescent="0.3">
      <c r="C675" s="3"/>
      <c r="F675" s="3"/>
    </row>
  </sheetData>
  <mergeCells count="2">
    <mergeCell ref="B1:E1"/>
    <mergeCell ref="G1:J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64354-C107-403F-815B-98197A07D9CE}">
  <dimension ref="A1:AE130"/>
  <sheetViews>
    <sheetView zoomScale="60" zoomScaleNormal="60" workbookViewId="0">
      <selection activeCell="AJ33" sqref="AJ33"/>
    </sheetView>
  </sheetViews>
  <sheetFormatPr defaultRowHeight="13.8" x14ac:dyDescent="0.3"/>
  <cols>
    <col min="1" max="1" width="13.6640625" style="3" customWidth="1"/>
    <col min="2" max="2" width="7" style="3" bestFit="1" customWidth="1"/>
    <col min="3" max="3" width="7.44140625" style="3" customWidth="1"/>
    <col min="4" max="6" width="7.44140625" style="3" bestFit="1" customWidth="1"/>
    <col min="7" max="9" width="7.44140625" style="3" customWidth="1"/>
    <col min="10" max="10" width="7" style="3" customWidth="1"/>
    <col min="11" max="11" width="5.88671875" style="3" bestFit="1" customWidth="1"/>
    <col min="12" max="15" width="7.44140625" style="3" bestFit="1" customWidth="1"/>
    <col min="16" max="16" width="7.77734375" style="3" bestFit="1" customWidth="1"/>
    <col min="17" max="17" width="7.44140625" style="3" bestFit="1" customWidth="1"/>
    <col min="18" max="21" width="7.44140625" style="3" customWidth="1"/>
    <col min="22" max="22" width="8.109375" style="3" customWidth="1"/>
    <col min="23" max="25" width="7.44140625" style="3" bestFit="1" customWidth="1"/>
    <col min="26" max="26" width="8.109375" style="3" customWidth="1"/>
    <col min="27" max="31" width="8.109375" style="3" bestFit="1" customWidth="1"/>
    <col min="32" max="16384" width="8.88671875" style="3"/>
  </cols>
  <sheetData>
    <row r="1" spans="1:31" ht="14.4" customHeight="1" thickBot="1" x14ac:dyDescent="0.35">
      <c r="A1" s="134" t="s">
        <v>65</v>
      </c>
      <c r="B1" s="139" t="s">
        <v>66</v>
      </c>
      <c r="C1" s="140"/>
      <c r="D1" s="140"/>
      <c r="E1" s="140"/>
      <c r="F1" s="140"/>
      <c r="G1" s="140"/>
      <c r="H1" s="140"/>
      <c r="I1" s="140"/>
      <c r="J1" s="140"/>
      <c r="K1" s="141"/>
      <c r="L1" s="139" t="s">
        <v>67</v>
      </c>
      <c r="M1" s="140"/>
      <c r="N1" s="140"/>
      <c r="O1" s="140"/>
      <c r="P1" s="140"/>
      <c r="Q1" s="140"/>
      <c r="R1" s="140"/>
      <c r="S1" s="140"/>
      <c r="T1" s="140"/>
      <c r="U1" s="141"/>
      <c r="V1" s="139" t="s">
        <v>68</v>
      </c>
      <c r="W1" s="140"/>
      <c r="X1" s="140"/>
      <c r="Y1" s="140"/>
      <c r="Z1" s="140"/>
      <c r="AA1" s="140"/>
      <c r="AB1" s="140"/>
      <c r="AC1" s="140"/>
      <c r="AD1" s="140"/>
      <c r="AE1" s="141"/>
    </row>
    <row r="2" spans="1:31" ht="15" customHeight="1" thickBot="1" x14ac:dyDescent="0.35">
      <c r="A2" s="135"/>
      <c r="B2" s="73">
        <v>8.3000000000000007</v>
      </c>
      <c r="C2" s="73">
        <v>9.3000000000000007</v>
      </c>
      <c r="D2" s="73">
        <v>10.3</v>
      </c>
      <c r="E2" s="73">
        <v>11.3</v>
      </c>
      <c r="F2" s="73">
        <v>12.3</v>
      </c>
      <c r="G2" s="73">
        <v>13.3</v>
      </c>
      <c r="H2" s="73">
        <v>14.3</v>
      </c>
      <c r="I2" s="73">
        <v>15.3</v>
      </c>
      <c r="J2" s="73">
        <v>16.3</v>
      </c>
      <c r="K2" s="74">
        <v>17.3</v>
      </c>
      <c r="L2" s="73">
        <v>8.3000000000000007</v>
      </c>
      <c r="M2" s="73">
        <v>9.3000000000000007</v>
      </c>
      <c r="N2" s="73">
        <v>10.3</v>
      </c>
      <c r="O2" s="73">
        <v>11.3</v>
      </c>
      <c r="P2" s="73">
        <v>12.3</v>
      </c>
      <c r="Q2" s="73">
        <v>13.3</v>
      </c>
      <c r="R2" s="73">
        <v>14.3</v>
      </c>
      <c r="S2" s="73">
        <v>15.3</v>
      </c>
      <c r="T2" s="73">
        <v>16.3</v>
      </c>
      <c r="U2" s="74">
        <v>17.3</v>
      </c>
      <c r="V2" s="74">
        <v>7.3</v>
      </c>
      <c r="W2" s="73">
        <v>8.3000000000000007</v>
      </c>
      <c r="X2" s="73">
        <v>9.3000000000000007</v>
      </c>
      <c r="Y2" s="73">
        <v>10.3</v>
      </c>
      <c r="Z2" s="73">
        <v>11.3</v>
      </c>
      <c r="AA2" s="73">
        <v>12.3</v>
      </c>
      <c r="AB2" s="73">
        <v>13.3</v>
      </c>
      <c r="AC2" s="73">
        <v>14.3</v>
      </c>
      <c r="AD2" s="73">
        <v>15.3</v>
      </c>
      <c r="AE2" s="74">
        <v>16.3</v>
      </c>
    </row>
    <row r="3" spans="1:31" ht="15" customHeight="1" x14ac:dyDescent="0.3">
      <c r="A3" s="81" t="s">
        <v>6</v>
      </c>
      <c r="B3" s="83">
        <v>92.704830000000001</v>
      </c>
      <c r="C3" s="84">
        <v>335.65640000000002</v>
      </c>
      <c r="D3" s="84">
        <v>674.77089999999998</v>
      </c>
      <c r="E3" s="84">
        <v>88.524720000000002</v>
      </c>
      <c r="F3" s="84">
        <v>64.821240000000003</v>
      </c>
      <c r="G3" s="84">
        <v>58.992899999999999</v>
      </c>
      <c r="H3" s="84">
        <v>119.24679999999999</v>
      </c>
      <c r="I3" s="84">
        <v>59.926830000000002</v>
      </c>
      <c r="J3" s="84">
        <v>108.4087</v>
      </c>
      <c r="K3" s="84">
        <v>0</v>
      </c>
      <c r="L3" s="84">
        <v>275.30939999999998</v>
      </c>
      <c r="M3" s="84">
        <v>517.66859999999997</v>
      </c>
      <c r="N3" s="84">
        <v>982.78290000000004</v>
      </c>
      <c r="O3" s="84">
        <v>1483.8879999999999</v>
      </c>
      <c r="P3" s="84">
        <v>178.50059999999999</v>
      </c>
      <c r="Q3" s="84">
        <v>280.33800000000002</v>
      </c>
      <c r="R3" s="84">
        <v>185.43209999999999</v>
      </c>
      <c r="S3" s="84">
        <v>169.4539</v>
      </c>
      <c r="T3" s="84">
        <v>130.85069999999999</v>
      </c>
      <c r="U3" s="84">
        <v>757.85419999999999</v>
      </c>
      <c r="V3" s="84">
        <v>328.90460000000002</v>
      </c>
      <c r="W3" s="84">
        <v>483.4008</v>
      </c>
      <c r="X3" s="84">
        <v>500.14909999999998</v>
      </c>
      <c r="Y3" s="84">
        <v>682.36040000000003</v>
      </c>
      <c r="Z3" s="84">
        <v>1054.9570000000001</v>
      </c>
      <c r="AA3" s="84">
        <v>1222.915</v>
      </c>
      <c r="AB3" s="84">
        <v>1297.49</v>
      </c>
      <c r="AC3" s="84">
        <v>1359.4680000000001</v>
      </c>
      <c r="AD3" s="84">
        <v>1074.838</v>
      </c>
      <c r="AE3" s="85">
        <v>1020.888</v>
      </c>
    </row>
    <row r="4" spans="1:31" x14ac:dyDescent="0.3">
      <c r="A4" s="82" t="s">
        <v>7</v>
      </c>
      <c r="B4" s="86">
        <v>77.308959999999999</v>
      </c>
      <c r="C4" s="80">
        <v>193.72749999999999</v>
      </c>
      <c r="D4" s="80">
        <v>516.31020000000001</v>
      </c>
      <c r="E4" s="80">
        <v>83.426159999999996</v>
      </c>
      <c r="F4" s="80">
        <v>93.821219999999997</v>
      </c>
      <c r="G4" s="80">
        <v>82.556079999999994</v>
      </c>
      <c r="H4" s="80">
        <v>110.50539999999999</v>
      </c>
      <c r="I4" s="80">
        <v>59.620959999999997</v>
      </c>
      <c r="J4" s="80">
        <v>96.827449999999999</v>
      </c>
      <c r="K4" s="80">
        <v>0</v>
      </c>
      <c r="L4" s="80">
        <v>240.66659999999999</v>
      </c>
      <c r="M4" s="80">
        <v>397.15839999999997</v>
      </c>
      <c r="N4" s="80">
        <v>722.7518</v>
      </c>
      <c r="O4" s="80">
        <v>1103.9159999999999</v>
      </c>
      <c r="P4" s="80">
        <v>180.3734</v>
      </c>
      <c r="Q4" s="80">
        <v>190.54679999999999</v>
      </c>
      <c r="R4" s="80">
        <v>245.48140000000001</v>
      </c>
      <c r="S4" s="80">
        <v>172.16130000000001</v>
      </c>
      <c r="T4" s="80">
        <v>229.44880000000001</v>
      </c>
      <c r="U4" s="80">
        <v>681.13969999999995</v>
      </c>
      <c r="V4" s="80">
        <v>274.4547</v>
      </c>
      <c r="W4" s="80">
        <v>437.00439999999998</v>
      </c>
      <c r="X4" s="80">
        <v>476.90210000000002</v>
      </c>
      <c r="Y4" s="80">
        <v>583.98990000000003</v>
      </c>
      <c r="Z4" s="80">
        <v>695.16830000000004</v>
      </c>
      <c r="AA4" s="80">
        <v>920.12090000000001</v>
      </c>
      <c r="AB4" s="80">
        <v>918.95979999999997</v>
      </c>
      <c r="AC4" s="80">
        <v>1022.391</v>
      </c>
      <c r="AD4" s="80">
        <v>804.84010000000001</v>
      </c>
      <c r="AE4" s="87">
        <v>587.63170000000002</v>
      </c>
    </row>
    <row r="5" spans="1:31" x14ac:dyDescent="0.3">
      <c r="A5" s="82" t="s">
        <v>8</v>
      </c>
      <c r="B5" s="86">
        <v>43.22343</v>
      </c>
      <c r="C5" s="80">
        <v>216.90530000000001</v>
      </c>
      <c r="D5" s="80">
        <v>324.49529999999999</v>
      </c>
      <c r="E5" s="80">
        <v>118.59480000000001</v>
      </c>
      <c r="F5" s="80">
        <v>201.29349999999999</v>
      </c>
      <c r="G5" s="80">
        <v>156.57089999999999</v>
      </c>
      <c r="H5" s="80">
        <v>195.1634</v>
      </c>
      <c r="I5" s="80">
        <v>120.9834</v>
      </c>
      <c r="J5" s="80">
        <v>85.362729999999999</v>
      </c>
      <c r="K5" s="80">
        <v>0</v>
      </c>
      <c r="L5" s="80">
        <v>181.7191</v>
      </c>
      <c r="M5" s="80">
        <v>456.58409999999998</v>
      </c>
      <c r="N5" s="80">
        <v>635.59230000000002</v>
      </c>
      <c r="O5" s="80">
        <v>771.01099999999997</v>
      </c>
      <c r="P5" s="80">
        <v>285.33190000000002</v>
      </c>
      <c r="Q5" s="80">
        <v>350.9008</v>
      </c>
      <c r="R5" s="80">
        <v>359.25779999999997</v>
      </c>
      <c r="S5" s="80">
        <v>272.6259</v>
      </c>
      <c r="T5" s="80">
        <v>268.0487</v>
      </c>
      <c r="U5" s="80">
        <v>491.2808</v>
      </c>
      <c r="V5" s="80">
        <v>327.9015</v>
      </c>
      <c r="W5" s="80">
        <v>359.721</v>
      </c>
      <c r="X5" s="80">
        <v>381.40899999999999</v>
      </c>
      <c r="Y5" s="80">
        <v>338.90859999999998</v>
      </c>
      <c r="Z5" s="80">
        <v>476.86450000000002</v>
      </c>
      <c r="AA5" s="80">
        <v>767.17809999999997</v>
      </c>
      <c r="AB5" s="80">
        <v>891.25469999999996</v>
      </c>
      <c r="AC5" s="80">
        <v>759.274</v>
      </c>
      <c r="AD5" s="80">
        <v>725.23969999999997</v>
      </c>
      <c r="AE5" s="87">
        <v>571.10490000000004</v>
      </c>
    </row>
    <row r="6" spans="1:31" x14ac:dyDescent="0.3">
      <c r="A6" s="82" t="s">
        <v>9</v>
      </c>
      <c r="B6" s="86">
        <v>50.015650000000001</v>
      </c>
      <c r="C6" s="80">
        <v>193.84</v>
      </c>
      <c r="D6" s="80">
        <v>419.40809999999999</v>
      </c>
      <c r="E6" s="80">
        <v>279.64389999999997</v>
      </c>
      <c r="F6" s="80">
        <v>265.71910000000003</v>
      </c>
      <c r="G6" s="80">
        <v>279.2912</v>
      </c>
      <c r="H6" s="80">
        <v>194.01499999999999</v>
      </c>
      <c r="I6" s="80">
        <v>169.50640000000001</v>
      </c>
      <c r="J6" s="80">
        <v>90.372630000000001</v>
      </c>
      <c r="K6" s="80">
        <v>0</v>
      </c>
      <c r="L6" s="80">
        <v>214.56610000000001</v>
      </c>
      <c r="M6" s="80">
        <v>335.1773</v>
      </c>
      <c r="N6" s="80">
        <v>702.14790000000005</v>
      </c>
      <c r="O6" s="80">
        <v>997.17169999999999</v>
      </c>
      <c r="P6" s="80">
        <v>397.5752</v>
      </c>
      <c r="Q6" s="80">
        <v>487.64109999999999</v>
      </c>
      <c r="R6" s="80">
        <v>296.28059999999999</v>
      </c>
      <c r="S6" s="80">
        <v>445.83019999999999</v>
      </c>
      <c r="T6" s="80">
        <v>443.52420000000001</v>
      </c>
      <c r="U6" s="80">
        <v>367.13909999999998</v>
      </c>
      <c r="V6" s="80">
        <v>258.01859999999999</v>
      </c>
      <c r="W6" s="80">
        <v>474.0163</v>
      </c>
      <c r="X6" s="80">
        <v>598.69929999999999</v>
      </c>
      <c r="Y6" s="80">
        <v>430.13979999999998</v>
      </c>
      <c r="Z6" s="80">
        <v>595.44269999999995</v>
      </c>
      <c r="AA6" s="80">
        <v>609.24800000000005</v>
      </c>
      <c r="AB6" s="80">
        <v>876.88980000000004</v>
      </c>
      <c r="AC6" s="80">
        <v>829.99329999999998</v>
      </c>
      <c r="AD6" s="80">
        <v>953.46950000000004</v>
      </c>
      <c r="AE6" s="87">
        <v>734.18989999999997</v>
      </c>
    </row>
    <row r="7" spans="1:31" x14ac:dyDescent="0.3">
      <c r="A7" s="82" t="s">
        <v>18</v>
      </c>
      <c r="B7" s="86">
        <v>65.268469999999994</v>
      </c>
      <c r="C7" s="80">
        <v>252.53890000000001</v>
      </c>
      <c r="D7" s="80">
        <v>364.37880000000001</v>
      </c>
      <c r="E7" s="80">
        <v>343.42039999999997</v>
      </c>
      <c r="F7" s="80">
        <v>270.4443</v>
      </c>
      <c r="G7" s="80">
        <v>323.0068</v>
      </c>
      <c r="H7" s="80">
        <v>314.71510000000001</v>
      </c>
      <c r="I7" s="80">
        <v>223.0489</v>
      </c>
      <c r="J7" s="80">
        <v>95.140249999999995</v>
      </c>
      <c r="K7" s="80">
        <v>0</v>
      </c>
      <c r="L7" s="80">
        <v>329.78059999999999</v>
      </c>
      <c r="M7" s="80">
        <v>415.88560000000001</v>
      </c>
      <c r="N7" s="80">
        <v>660.82169999999996</v>
      </c>
      <c r="O7" s="80">
        <v>889.33180000000004</v>
      </c>
      <c r="P7" s="80">
        <v>367.048</v>
      </c>
      <c r="Q7" s="80">
        <v>549.8125</v>
      </c>
      <c r="R7" s="80">
        <v>459.62419999999997</v>
      </c>
      <c r="S7" s="80">
        <v>454.76459999999997</v>
      </c>
      <c r="T7" s="80">
        <v>559.12300000000005</v>
      </c>
      <c r="U7" s="80">
        <v>450.37569999999999</v>
      </c>
      <c r="V7" s="80">
        <v>660.97339999999997</v>
      </c>
      <c r="W7" s="80">
        <v>668.95740000000001</v>
      </c>
      <c r="X7" s="80">
        <v>601.50779999999997</v>
      </c>
      <c r="Y7" s="80">
        <v>605.17729999999995</v>
      </c>
      <c r="Z7" s="80">
        <v>534.57410000000004</v>
      </c>
      <c r="AA7" s="80">
        <v>754.68430000000001</v>
      </c>
      <c r="AB7" s="80">
        <v>889.40830000000005</v>
      </c>
      <c r="AC7" s="80">
        <v>748.03269999999998</v>
      </c>
      <c r="AD7" s="80">
        <v>788.66549999999995</v>
      </c>
      <c r="AE7" s="87">
        <v>766.18489999999997</v>
      </c>
    </row>
    <row r="8" spans="1:31" x14ac:dyDescent="0.3">
      <c r="A8" s="82" t="s">
        <v>26</v>
      </c>
      <c r="B8" s="86">
        <v>53.290759999999999</v>
      </c>
      <c r="C8" s="80">
        <v>253.69579999999999</v>
      </c>
      <c r="D8" s="80">
        <v>203.95099999999999</v>
      </c>
      <c r="E8" s="80">
        <v>103.9952</v>
      </c>
      <c r="F8" s="80">
        <v>92.876779999999997</v>
      </c>
      <c r="G8" s="80">
        <v>159.6987</v>
      </c>
      <c r="H8" s="80">
        <v>102.6016</v>
      </c>
      <c r="I8" s="80">
        <v>37.798920000000003</v>
      </c>
      <c r="J8" s="80">
        <v>74.747169999999997</v>
      </c>
      <c r="K8" s="80">
        <v>0</v>
      </c>
      <c r="L8" s="80">
        <v>216.68199999999999</v>
      </c>
      <c r="M8" s="80">
        <v>335.46929999999998</v>
      </c>
      <c r="N8" s="80">
        <v>745.96860000000004</v>
      </c>
      <c r="O8" s="80">
        <v>992.63630000000001</v>
      </c>
      <c r="P8" s="80">
        <v>199.95320000000001</v>
      </c>
      <c r="Q8" s="80">
        <v>150.8974</v>
      </c>
      <c r="R8" s="80">
        <v>166.12549999999999</v>
      </c>
      <c r="S8" s="80">
        <v>225.93270000000001</v>
      </c>
      <c r="T8" s="80">
        <v>150.52459999999999</v>
      </c>
      <c r="U8" s="80">
        <v>559.89970000000005</v>
      </c>
      <c r="V8" s="80">
        <v>260.69810000000001</v>
      </c>
      <c r="W8" s="80">
        <v>244.0196</v>
      </c>
      <c r="X8" s="80">
        <v>290.87520000000001</v>
      </c>
      <c r="Y8" s="80">
        <v>357.18079999999998</v>
      </c>
      <c r="Z8" s="80">
        <v>459.92759999999998</v>
      </c>
      <c r="AA8" s="80">
        <v>660.57180000000005</v>
      </c>
      <c r="AB8" s="80">
        <v>1075.5150000000001</v>
      </c>
      <c r="AC8" s="80">
        <v>1064.797</v>
      </c>
      <c r="AD8" s="80">
        <v>918.01850000000002</v>
      </c>
      <c r="AE8" s="87">
        <v>1001.237</v>
      </c>
    </row>
    <row r="9" spans="1:31" x14ac:dyDescent="0.3">
      <c r="A9" s="82" t="s">
        <v>27</v>
      </c>
      <c r="B9" s="86">
        <v>45.129449999999999</v>
      </c>
      <c r="C9" s="80">
        <v>193.5324</v>
      </c>
      <c r="D9" s="80">
        <v>314.97989999999999</v>
      </c>
      <c r="E9" s="80">
        <v>88.643280000000004</v>
      </c>
      <c r="F9" s="80">
        <v>52.472709999999999</v>
      </c>
      <c r="G9" s="80">
        <v>127.7467</v>
      </c>
      <c r="H9" s="80">
        <v>116.182</v>
      </c>
      <c r="I9" s="80">
        <v>101.14239999999999</v>
      </c>
      <c r="J9" s="80">
        <v>68.046700000000001</v>
      </c>
      <c r="K9" s="80">
        <v>0</v>
      </c>
      <c r="L9" s="80">
        <v>228.62119999999999</v>
      </c>
      <c r="M9" s="80">
        <v>252.44329999999999</v>
      </c>
      <c r="N9" s="80">
        <v>573.89459999999997</v>
      </c>
      <c r="O9" s="80">
        <v>940.96680000000003</v>
      </c>
      <c r="P9" s="80">
        <v>183.24719999999999</v>
      </c>
      <c r="Q9" s="80">
        <v>157.751</v>
      </c>
      <c r="R9" s="80">
        <v>297.24599999999998</v>
      </c>
      <c r="S9" s="80">
        <v>165.83959999999999</v>
      </c>
      <c r="T9" s="80">
        <v>186.5412</v>
      </c>
      <c r="U9" s="80">
        <v>476.45909999999998</v>
      </c>
      <c r="V9" s="80">
        <v>342.94439999999997</v>
      </c>
      <c r="W9" s="80">
        <v>355.46269999999998</v>
      </c>
      <c r="X9" s="80">
        <v>286.86059999999998</v>
      </c>
      <c r="Y9" s="80">
        <v>463.20150000000001</v>
      </c>
      <c r="Z9" s="80">
        <v>706.09490000000005</v>
      </c>
      <c r="AA9" s="80">
        <v>695.82180000000005</v>
      </c>
      <c r="AB9" s="80">
        <v>837.45119999999997</v>
      </c>
      <c r="AC9" s="80">
        <v>1075.002</v>
      </c>
      <c r="AD9" s="80">
        <v>848.94619999999998</v>
      </c>
      <c r="AE9" s="87">
        <v>799.57870000000003</v>
      </c>
    </row>
    <row r="10" spans="1:31" x14ac:dyDescent="0.3">
      <c r="A10" s="82" t="s">
        <v>28</v>
      </c>
      <c r="B10" s="86">
        <v>43.441420000000001</v>
      </c>
      <c r="C10" s="80">
        <v>123.4675</v>
      </c>
      <c r="D10" s="80">
        <v>273.06830000000002</v>
      </c>
      <c r="E10" s="80">
        <v>92.674940000000007</v>
      </c>
      <c r="F10" s="80">
        <v>183.88380000000001</v>
      </c>
      <c r="G10" s="80">
        <v>131.6705</v>
      </c>
      <c r="H10" s="80">
        <v>249.79</v>
      </c>
      <c r="I10" s="80">
        <v>120.4376</v>
      </c>
      <c r="J10" s="80">
        <v>27.74155</v>
      </c>
      <c r="K10" s="80">
        <v>0</v>
      </c>
      <c r="L10" s="80">
        <v>189.39599999999999</v>
      </c>
      <c r="M10" s="80">
        <v>288.14519999999999</v>
      </c>
      <c r="N10" s="80">
        <v>538.25869999999998</v>
      </c>
      <c r="O10" s="80">
        <v>637.23479999999995</v>
      </c>
      <c r="P10" s="80">
        <v>168.64619999999999</v>
      </c>
      <c r="Q10" s="80">
        <v>301.01119999999997</v>
      </c>
      <c r="R10" s="80">
        <v>270.84840000000003</v>
      </c>
      <c r="S10" s="80">
        <v>268.78059999999999</v>
      </c>
      <c r="T10" s="80">
        <v>221.1472</v>
      </c>
      <c r="U10" s="80">
        <v>352.70310000000001</v>
      </c>
      <c r="V10" s="80">
        <v>281.88850000000002</v>
      </c>
      <c r="W10" s="80">
        <v>316.43639999999999</v>
      </c>
      <c r="X10" s="80">
        <v>303.03219999999999</v>
      </c>
      <c r="Y10" s="80">
        <v>265.0598</v>
      </c>
      <c r="Z10" s="80">
        <v>498.37799999999999</v>
      </c>
      <c r="AA10" s="80">
        <v>531.34469999999999</v>
      </c>
      <c r="AB10" s="80">
        <v>722.43709999999999</v>
      </c>
      <c r="AC10" s="80">
        <v>662.21040000000005</v>
      </c>
      <c r="AD10" s="80">
        <v>740.98</v>
      </c>
      <c r="AE10" s="87">
        <v>786.654</v>
      </c>
    </row>
    <row r="11" spans="1:31" x14ac:dyDescent="0.3">
      <c r="A11" s="82" t="s">
        <v>29</v>
      </c>
      <c r="B11" s="86">
        <v>53.690759999999997</v>
      </c>
      <c r="C11" s="80">
        <v>153.09289999999999</v>
      </c>
      <c r="D11" s="80">
        <v>397.47399999999999</v>
      </c>
      <c r="E11" s="80">
        <v>151.881</v>
      </c>
      <c r="F11" s="80">
        <v>163.87270000000001</v>
      </c>
      <c r="G11" s="80">
        <v>173.3819</v>
      </c>
      <c r="H11" s="80">
        <v>161.57839999999999</v>
      </c>
      <c r="I11" s="80">
        <v>103.4389</v>
      </c>
      <c r="J11" s="80">
        <v>58.917580000000001</v>
      </c>
      <c r="K11" s="80">
        <v>0</v>
      </c>
      <c r="L11" s="80">
        <v>190.2141</v>
      </c>
      <c r="M11" s="80">
        <v>342.8723</v>
      </c>
      <c r="N11" s="80">
        <v>397.65710000000001</v>
      </c>
      <c r="O11" s="80">
        <v>455.54930000000002</v>
      </c>
      <c r="P11" s="80">
        <v>196.00489999999999</v>
      </c>
      <c r="Q11" s="80">
        <v>226.65389999999999</v>
      </c>
      <c r="R11" s="80">
        <v>219.31610000000001</v>
      </c>
      <c r="S11" s="80">
        <v>227.10929999999999</v>
      </c>
      <c r="T11" s="80">
        <v>221.2073</v>
      </c>
      <c r="U11" s="80">
        <v>462.62549999999999</v>
      </c>
      <c r="V11" s="80">
        <v>299.89699999999999</v>
      </c>
      <c r="W11" s="80">
        <v>547.71900000000005</v>
      </c>
      <c r="X11" s="80">
        <v>372.22239999999999</v>
      </c>
      <c r="Y11" s="80">
        <v>375.27440000000001</v>
      </c>
      <c r="Z11" s="80">
        <v>462.27199999999999</v>
      </c>
      <c r="AA11" s="80">
        <v>641.9742</v>
      </c>
      <c r="AB11" s="80">
        <v>768.55370000000005</v>
      </c>
      <c r="AC11" s="80">
        <v>713.15089999999998</v>
      </c>
      <c r="AD11" s="80">
        <v>765.23140000000001</v>
      </c>
      <c r="AE11" s="87">
        <v>614.48500000000001</v>
      </c>
    </row>
    <row r="12" spans="1:31" x14ac:dyDescent="0.3">
      <c r="A12" s="82" t="s">
        <v>30</v>
      </c>
      <c r="B12" s="86">
        <v>53.191200000000002</v>
      </c>
      <c r="C12" s="80">
        <v>170.12190000000001</v>
      </c>
      <c r="D12" s="80">
        <v>256.53919999999999</v>
      </c>
      <c r="E12" s="80">
        <v>194.07130000000001</v>
      </c>
      <c r="F12" s="80">
        <v>159.44829999999999</v>
      </c>
      <c r="G12" s="80">
        <v>176.48949999999999</v>
      </c>
      <c r="H12" s="80">
        <v>196.74340000000001</v>
      </c>
      <c r="I12" s="80">
        <v>149.548</v>
      </c>
      <c r="J12" s="80">
        <v>63.115279999999998</v>
      </c>
      <c r="K12" s="80">
        <v>0</v>
      </c>
      <c r="L12" s="80">
        <v>272.72809999999998</v>
      </c>
      <c r="M12" s="80">
        <v>302.31740000000002</v>
      </c>
      <c r="N12" s="80">
        <v>376.21890000000002</v>
      </c>
      <c r="O12" s="80">
        <v>566.65279999999996</v>
      </c>
      <c r="P12" s="80">
        <v>248.92349999999999</v>
      </c>
      <c r="Q12" s="80">
        <v>339.9975</v>
      </c>
      <c r="R12" s="80">
        <v>286.04109999999997</v>
      </c>
      <c r="S12" s="80">
        <v>275.62029999999999</v>
      </c>
      <c r="T12" s="80">
        <v>262.858</v>
      </c>
      <c r="U12" s="80">
        <v>435.81979999999999</v>
      </c>
      <c r="V12" s="80">
        <v>408.88869999999997</v>
      </c>
      <c r="W12" s="80">
        <v>410.23880000000003</v>
      </c>
      <c r="X12" s="80">
        <v>436.24709999999999</v>
      </c>
      <c r="Y12" s="80">
        <v>396.17649999999998</v>
      </c>
      <c r="Z12" s="80">
        <v>477.9615</v>
      </c>
      <c r="AA12" s="80">
        <v>556.13620000000003</v>
      </c>
      <c r="AB12" s="80">
        <v>615.12270000000001</v>
      </c>
      <c r="AC12" s="80">
        <v>660.10440000000006</v>
      </c>
      <c r="AD12" s="80">
        <v>728.7115</v>
      </c>
      <c r="AE12" s="87">
        <v>659.90769999999998</v>
      </c>
    </row>
    <row r="13" spans="1:31" x14ac:dyDescent="0.3">
      <c r="A13" s="82" t="s">
        <v>10</v>
      </c>
      <c r="B13" s="86">
        <v>62.134160000000001</v>
      </c>
      <c r="C13" s="80">
        <v>230.68620000000001</v>
      </c>
      <c r="D13" s="80">
        <v>463.76299999999998</v>
      </c>
      <c r="E13" s="80">
        <v>145.28460000000001</v>
      </c>
      <c r="F13" s="80">
        <v>113.6947</v>
      </c>
      <c r="G13" s="80">
        <v>94.38476</v>
      </c>
      <c r="H13" s="80">
        <v>125.34869999999999</v>
      </c>
      <c r="I13" s="80">
        <v>44.010899999999999</v>
      </c>
      <c r="J13" s="80">
        <v>76.896410000000003</v>
      </c>
      <c r="K13" s="80">
        <v>0</v>
      </c>
      <c r="L13" s="80">
        <v>240.9084</v>
      </c>
      <c r="M13" s="80">
        <v>381.64150000000001</v>
      </c>
      <c r="N13" s="80">
        <v>597.09990000000005</v>
      </c>
      <c r="O13" s="80">
        <v>981.09580000000005</v>
      </c>
      <c r="P13" s="80">
        <v>180.21129999999999</v>
      </c>
      <c r="Q13" s="80">
        <v>147.92230000000001</v>
      </c>
      <c r="R13" s="80">
        <v>188.34360000000001</v>
      </c>
      <c r="S13" s="80">
        <v>156.4778</v>
      </c>
      <c r="T13" s="80">
        <v>183.56880000000001</v>
      </c>
      <c r="U13" s="80">
        <v>392.42829999999998</v>
      </c>
      <c r="V13" s="80">
        <v>338.71519999999998</v>
      </c>
      <c r="W13" s="80">
        <v>385.7407</v>
      </c>
      <c r="X13" s="80">
        <v>349.77760000000001</v>
      </c>
      <c r="Y13" s="80">
        <v>544.89200000000005</v>
      </c>
      <c r="Z13" s="80">
        <v>669.05610000000001</v>
      </c>
      <c r="AA13" s="80">
        <v>983.57039999999995</v>
      </c>
      <c r="AB13" s="80">
        <v>1201.1420000000001</v>
      </c>
      <c r="AC13" s="80">
        <v>1054.191</v>
      </c>
      <c r="AD13" s="80">
        <v>1048.8130000000001</v>
      </c>
      <c r="AE13" s="87">
        <v>1032.7809999999999</v>
      </c>
    </row>
    <row r="14" spans="1:31" x14ac:dyDescent="0.3">
      <c r="A14" s="82" t="s">
        <v>11</v>
      </c>
      <c r="B14" s="86">
        <v>52.46369</v>
      </c>
      <c r="C14" s="80">
        <v>157.60220000000001</v>
      </c>
      <c r="D14" s="80">
        <v>302.45310000000001</v>
      </c>
      <c r="E14" s="80">
        <v>122.509</v>
      </c>
      <c r="F14" s="80">
        <v>127.77809999999999</v>
      </c>
      <c r="G14" s="80">
        <v>125.0363</v>
      </c>
      <c r="H14" s="80">
        <v>129.4692</v>
      </c>
      <c r="I14" s="80">
        <v>45.486220000000003</v>
      </c>
      <c r="J14" s="80">
        <v>70.926779999999994</v>
      </c>
      <c r="K14" s="80">
        <v>0</v>
      </c>
      <c r="L14" s="80">
        <v>222.70769999999999</v>
      </c>
      <c r="M14" s="80">
        <v>347.52699999999999</v>
      </c>
      <c r="N14" s="80">
        <v>461.39429999999999</v>
      </c>
      <c r="O14" s="80">
        <v>740.7808</v>
      </c>
      <c r="P14" s="80">
        <v>209.6206</v>
      </c>
      <c r="Q14" s="80">
        <v>177.65430000000001</v>
      </c>
      <c r="R14" s="80">
        <v>191.70609999999999</v>
      </c>
      <c r="S14" s="80">
        <v>181.53299999999999</v>
      </c>
      <c r="T14" s="80">
        <v>173.03880000000001</v>
      </c>
      <c r="U14" s="80">
        <v>458.12779999999998</v>
      </c>
      <c r="V14" s="80">
        <v>330.08920000000001</v>
      </c>
      <c r="W14" s="80">
        <v>445.0829</v>
      </c>
      <c r="X14" s="80">
        <v>302.67610000000002</v>
      </c>
      <c r="Y14" s="80">
        <v>517.00070000000005</v>
      </c>
      <c r="Z14" s="80">
        <v>689.31629999999996</v>
      </c>
      <c r="AA14" s="80">
        <v>820.50829999999996</v>
      </c>
      <c r="AB14" s="80">
        <v>697.78660000000002</v>
      </c>
      <c r="AC14" s="80">
        <v>737.52160000000003</v>
      </c>
      <c r="AD14" s="80">
        <v>914.38130000000001</v>
      </c>
      <c r="AE14" s="87">
        <v>758.89089999999999</v>
      </c>
    </row>
    <row r="15" spans="1:31" x14ac:dyDescent="0.3">
      <c r="A15" s="82" t="s">
        <v>12</v>
      </c>
      <c r="B15" s="86">
        <v>47.46284</v>
      </c>
      <c r="C15" s="80">
        <v>139.69710000000001</v>
      </c>
      <c r="D15" s="80">
        <v>331.22480000000002</v>
      </c>
      <c r="E15" s="80">
        <v>137.05950000000001</v>
      </c>
      <c r="F15" s="80">
        <v>147.8133</v>
      </c>
      <c r="G15" s="80">
        <v>197.9614</v>
      </c>
      <c r="H15" s="80">
        <v>133.7235</v>
      </c>
      <c r="I15" s="80">
        <v>77.265799999999999</v>
      </c>
      <c r="J15" s="80">
        <v>66.949209999999994</v>
      </c>
      <c r="K15" s="80">
        <v>0</v>
      </c>
      <c r="L15" s="80">
        <v>189.70849999999999</v>
      </c>
      <c r="M15" s="80">
        <v>353.57909999999998</v>
      </c>
      <c r="N15" s="80">
        <v>443.15609999999998</v>
      </c>
      <c r="O15" s="80">
        <v>569.89750000000004</v>
      </c>
      <c r="P15" s="80">
        <v>266.33120000000002</v>
      </c>
      <c r="Q15" s="80">
        <v>231.41079999999999</v>
      </c>
      <c r="R15" s="80">
        <v>214.35319999999999</v>
      </c>
      <c r="S15" s="80">
        <v>206.64510000000001</v>
      </c>
      <c r="T15" s="80">
        <v>233.9229</v>
      </c>
      <c r="U15" s="80">
        <v>417.37729999999999</v>
      </c>
      <c r="V15" s="80">
        <v>377.06709999999998</v>
      </c>
      <c r="W15" s="80">
        <v>378.1671</v>
      </c>
      <c r="X15" s="80">
        <v>330.38380000000001</v>
      </c>
      <c r="Y15" s="80">
        <v>382.39870000000002</v>
      </c>
      <c r="Z15" s="80">
        <v>508.74009999999998</v>
      </c>
      <c r="AA15" s="80">
        <v>654.03689999999995</v>
      </c>
      <c r="AB15" s="80">
        <v>728.34410000000003</v>
      </c>
      <c r="AC15" s="80">
        <v>784.12429999999995</v>
      </c>
      <c r="AD15" s="80">
        <v>825.50199999999995</v>
      </c>
      <c r="AE15" s="87">
        <v>654.19209999999998</v>
      </c>
    </row>
    <row r="16" spans="1:31" x14ac:dyDescent="0.3">
      <c r="A16" s="82" t="s">
        <v>13</v>
      </c>
      <c r="B16" s="86">
        <v>44.702509999999997</v>
      </c>
      <c r="C16" s="80">
        <v>151.601</v>
      </c>
      <c r="D16" s="80">
        <v>226.89529999999999</v>
      </c>
      <c r="E16" s="80">
        <v>184.6661</v>
      </c>
      <c r="F16" s="80">
        <v>169.7989</v>
      </c>
      <c r="G16" s="80">
        <v>177.39959999999999</v>
      </c>
      <c r="H16" s="80">
        <v>182.7775</v>
      </c>
      <c r="I16" s="80">
        <v>127.1644</v>
      </c>
      <c r="J16" s="80">
        <v>80.473060000000004</v>
      </c>
      <c r="K16" s="80">
        <v>0</v>
      </c>
      <c r="L16" s="80">
        <v>230.24109999999999</v>
      </c>
      <c r="M16" s="80">
        <v>317.13099999999997</v>
      </c>
      <c r="N16" s="80">
        <v>458.7833</v>
      </c>
      <c r="O16" s="80">
        <v>576.90790000000004</v>
      </c>
      <c r="P16" s="80">
        <v>287.05759999999998</v>
      </c>
      <c r="Q16" s="80">
        <v>444.43099999999998</v>
      </c>
      <c r="R16" s="80">
        <v>312.87029999999999</v>
      </c>
      <c r="S16" s="80">
        <v>300.82220000000001</v>
      </c>
      <c r="T16" s="80">
        <v>249.99770000000001</v>
      </c>
      <c r="U16" s="80">
        <v>367.42559999999997</v>
      </c>
      <c r="V16" s="80">
        <v>553.99480000000005</v>
      </c>
      <c r="W16" s="80">
        <v>468.72579999999999</v>
      </c>
      <c r="X16" s="80">
        <v>496.07380000000001</v>
      </c>
      <c r="Y16" s="80">
        <v>393.43959999999998</v>
      </c>
      <c r="Z16" s="80">
        <v>500.8571</v>
      </c>
      <c r="AA16" s="80">
        <v>525.67280000000005</v>
      </c>
      <c r="AB16" s="80">
        <v>609.26189999999997</v>
      </c>
      <c r="AC16" s="80">
        <v>693.31960000000004</v>
      </c>
      <c r="AD16" s="80">
        <v>798.02110000000005</v>
      </c>
      <c r="AE16" s="87">
        <v>537.96879999999999</v>
      </c>
    </row>
    <row r="17" spans="1:31" x14ac:dyDescent="0.3">
      <c r="A17" s="82" t="s">
        <v>19</v>
      </c>
      <c r="B17" s="86">
        <v>63.367199999999997</v>
      </c>
      <c r="C17" s="80">
        <v>179.60749999999999</v>
      </c>
      <c r="D17" s="80">
        <v>248.61060000000001</v>
      </c>
      <c r="E17" s="80">
        <v>308.81119999999999</v>
      </c>
      <c r="F17" s="80">
        <v>211.80869999999999</v>
      </c>
      <c r="G17" s="80">
        <v>186.94489999999999</v>
      </c>
      <c r="H17" s="80">
        <v>292.68880000000001</v>
      </c>
      <c r="I17" s="80">
        <v>200.0616</v>
      </c>
      <c r="J17" s="80">
        <v>85.09308</v>
      </c>
      <c r="K17" s="80">
        <v>0</v>
      </c>
      <c r="L17" s="80">
        <v>255.92939999999999</v>
      </c>
      <c r="M17" s="80">
        <v>319.28210000000001</v>
      </c>
      <c r="N17" s="80">
        <v>451.26799999999997</v>
      </c>
      <c r="O17" s="80">
        <v>752.48540000000003</v>
      </c>
      <c r="P17" s="80">
        <v>405.9135</v>
      </c>
      <c r="Q17" s="80">
        <v>453.74799999999999</v>
      </c>
      <c r="R17" s="80">
        <v>446.91989999999998</v>
      </c>
      <c r="S17" s="80">
        <v>338.93419999999998</v>
      </c>
      <c r="T17" s="80">
        <v>317.74020000000002</v>
      </c>
      <c r="U17" s="80">
        <v>381.56659999999999</v>
      </c>
      <c r="V17" s="80">
        <v>609.31799999999998</v>
      </c>
      <c r="W17" s="80">
        <v>738.54330000000004</v>
      </c>
      <c r="X17" s="80">
        <v>590.38130000000001</v>
      </c>
      <c r="Y17" s="80">
        <v>389.10840000000002</v>
      </c>
      <c r="Z17" s="80">
        <v>667.70360000000005</v>
      </c>
      <c r="AA17" s="80">
        <v>524.28639999999996</v>
      </c>
      <c r="AB17" s="80">
        <v>726.66790000000003</v>
      </c>
      <c r="AC17" s="80">
        <v>682.85850000000005</v>
      </c>
      <c r="AD17" s="80">
        <v>765.48239999999998</v>
      </c>
      <c r="AE17" s="87">
        <v>546.94830000000002</v>
      </c>
    </row>
    <row r="18" spans="1:31" x14ac:dyDescent="0.3">
      <c r="A18" s="82" t="s">
        <v>31</v>
      </c>
      <c r="B18" s="86">
        <v>89.756590000000003</v>
      </c>
      <c r="C18" s="80">
        <v>239.03380000000001</v>
      </c>
      <c r="D18" s="80">
        <v>350.13580000000002</v>
      </c>
      <c r="E18" s="80">
        <v>96.394739999999999</v>
      </c>
      <c r="F18" s="80">
        <v>91.430949999999996</v>
      </c>
      <c r="G18" s="80">
        <v>78.227369999999993</v>
      </c>
      <c r="H18" s="80">
        <v>203.78739999999999</v>
      </c>
      <c r="I18" s="80">
        <v>70.380520000000004</v>
      </c>
      <c r="J18" s="80">
        <v>105.7713</v>
      </c>
      <c r="K18" s="80">
        <v>0</v>
      </c>
      <c r="L18" s="80">
        <v>338.78629999999998</v>
      </c>
      <c r="M18" s="80">
        <v>460.51170000000002</v>
      </c>
      <c r="N18" s="80">
        <v>873.80460000000005</v>
      </c>
      <c r="O18" s="80">
        <v>866.72209999999995</v>
      </c>
      <c r="P18" s="80">
        <v>163.37</v>
      </c>
      <c r="Q18" s="80">
        <v>215.3768</v>
      </c>
      <c r="R18" s="80">
        <v>289.20999999999998</v>
      </c>
      <c r="S18" s="80">
        <v>238.3186</v>
      </c>
      <c r="T18" s="80">
        <v>110.57380000000001</v>
      </c>
      <c r="U18" s="80">
        <v>764.69619999999998</v>
      </c>
      <c r="V18" s="80">
        <v>358.96850000000001</v>
      </c>
      <c r="W18" s="80">
        <v>402.14460000000003</v>
      </c>
      <c r="X18" s="80">
        <v>472.58589999999998</v>
      </c>
      <c r="Y18" s="80">
        <v>520.03489999999999</v>
      </c>
      <c r="Z18" s="80">
        <v>809.47389999999996</v>
      </c>
      <c r="AA18" s="80">
        <v>806.58399999999995</v>
      </c>
      <c r="AB18" s="80">
        <v>1091.9490000000001</v>
      </c>
      <c r="AC18" s="80">
        <v>1150.5</v>
      </c>
      <c r="AD18" s="80">
        <v>1347.319</v>
      </c>
      <c r="AE18" s="87">
        <v>979.53989999999999</v>
      </c>
    </row>
    <row r="19" spans="1:31" x14ac:dyDescent="0.3">
      <c r="A19" s="82" t="s">
        <v>32</v>
      </c>
      <c r="B19" s="86">
        <v>56.241599999999998</v>
      </c>
      <c r="C19" s="80">
        <v>220.42779999999999</v>
      </c>
      <c r="D19" s="80">
        <v>316.39429999999999</v>
      </c>
      <c r="E19" s="80">
        <v>100.5611</v>
      </c>
      <c r="F19" s="80">
        <v>125.89149999999999</v>
      </c>
      <c r="G19" s="80">
        <v>118.9632</v>
      </c>
      <c r="H19" s="80">
        <v>134.8708</v>
      </c>
      <c r="I19" s="80">
        <v>107.0753</v>
      </c>
      <c r="J19" s="80">
        <v>81.812100000000001</v>
      </c>
      <c r="K19" s="80">
        <v>0</v>
      </c>
      <c r="L19" s="80">
        <v>249.00069999999999</v>
      </c>
      <c r="M19" s="80">
        <v>439.71519999999998</v>
      </c>
      <c r="N19" s="80">
        <v>620.71230000000003</v>
      </c>
      <c r="O19" s="80">
        <v>903.50739999999996</v>
      </c>
      <c r="P19" s="80">
        <v>238.9632</v>
      </c>
      <c r="Q19" s="80">
        <v>235.0909</v>
      </c>
      <c r="R19" s="80">
        <v>243.1474</v>
      </c>
      <c r="S19" s="80">
        <v>193.86879999999999</v>
      </c>
      <c r="T19" s="80">
        <v>201.47239999999999</v>
      </c>
      <c r="U19" s="80">
        <v>569.88229999999999</v>
      </c>
      <c r="V19" s="80">
        <v>522.34590000000003</v>
      </c>
      <c r="W19" s="80">
        <v>455.7484</v>
      </c>
      <c r="X19" s="80">
        <v>442.7749</v>
      </c>
      <c r="Y19" s="80">
        <v>443.19650000000001</v>
      </c>
      <c r="Z19" s="80">
        <v>730.50490000000002</v>
      </c>
      <c r="AA19" s="80">
        <v>886.58920000000001</v>
      </c>
      <c r="AB19" s="80">
        <v>975.41200000000003</v>
      </c>
      <c r="AC19" s="80">
        <v>1024.4269999999999</v>
      </c>
      <c r="AD19" s="80">
        <v>906.97239999999999</v>
      </c>
      <c r="AE19" s="87">
        <v>657.66579999999999</v>
      </c>
    </row>
    <row r="20" spans="1:31" x14ac:dyDescent="0.3">
      <c r="A20" s="82" t="s">
        <v>33</v>
      </c>
      <c r="B20" s="86">
        <v>41.836889999999997</v>
      </c>
      <c r="C20" s="80">
        <v>189.01849999999999</v>
      </c>
      <c r="D20" s="80">
        <v>326.63440000000003</v>
      </c>
      <c r="E20" s="80">
        <v>118.9789</v>
      </c>
      <c r="F20" s="80">
        <v>170.7209</v>
      </c>
      <c r="G20" s="80">
        <v>201.5172</v>
      </c>
      <c r="H20" s="80">
        <v>257.95089999999999</v>
      </c>
      <c r="I20" s="80">
        <v>79.595370000000003</v>
      </c>
      <c r="J20" s="80">
        <v>63.03443</v>
      </c>
      <c r="K20" s="80">
        <v>0</v>
      </c>
      <c r="L20" s="80">
        <v>225.40629999999999</v>
      </c>
      <c r="M20" s="80">
        <v>378.54770000000002</v>
      </c>
      <c r="N20" s="80">
        <v>616.36289999999997</v>
      </c>
      <c r="O20" s="80">
        <v>703.06290000000001</v>
      </c>
      <c r="P20" s="80">
        <v>252.0993</v>
      </c>
      <c r="Q20" s="80">
        <v>258.02620000000002</v>
      </c>
      <c r="R20" s="80">
        <v>196.8605</v>
      </c>
      <c r="S20" s="80">
        <v>244.67240000000001</v>
      </c>
      <c r="T20" s="80">
        <v>192.81540000000001</v>
      </c>
      <c r="U20" s="80">
        <v>400.27089999999998</v>
      </c>
      <c r="V20" s="80">
        <v>559.43949999999995</v>
      </c>
      <c r="W20" s="80">
        <v>405.57139999999998</v>
      </c>
      <c r="X20" s="80">
        <v>353.23610000000002</v>
      </c>
      <c r="Y20" s="80">
        <v>360.32639999999998</v>
      </c>
      <c r="Z20" s="80">
        <v>590.89369999999997</v>
      </c>
      <c r="AA20" s="80">
        <v>428.99900000000002</v>
      </c>
      <c r="AB20" s="80">
        <v>792.91489999999999</v>
      </c>
      <c r="AC20" s="80">
        <v>739.04110000000003</v>
      </c>
      <c r="AD20" s="80">
        <v>805.57339999999999</v>
      </c>
      <c r="AE20" s="87">
        <v>605.38199999999995</v>
      </c>
    </row>
    <row r="21" spans="1:31" x14ac:dyDescent="0.3">
      <c r="A21" s="82" t="s">
        <v>34</v>
      </c>
      <c r="B21" s="86">
        <v>45.286709999999999</v>
      </c>
      <c r="C21" s="80">
        <v>166.3553</v>
      </c>
      <c r="D21" s="80">
        <v>416.80099999999999</v>
      </c>
      <c r="E21" s="80">
        <v>155.24680000000001</v>
      </c>
      <c r="F21" s="80">
        <v>189.98699999999999</v>
      </c>
      <c r="G21" s="80">
        <v>307.81229999999999</v>
      </c>
      <c r="H21" s="80">
        <v>215.96029999999999</v>
      </c>
      <c r="I21" s="80">
        <v>126.675</v>
      </c>
      <c r="J21" s="80">
        <v>71.918589999999995</v>
      </c>
      <c r="K21" s="80">
        <v>0</v>
      </c>
      <c r="L21" s="80">
        <v>228.92250000000001</v>
      </c>
      <c r="M21" s="80">
        <v>393.18189999999998</v>
      </c>
      <c r="N21" s="80">
        <v>717.49900000000002</v>
      </c>
      <c r="O21" s="80">
        <v>657.33190000000002</v>
      </c>
      <c r="P21" s="80">
        <v>410.76839999999999</v>
      </c>
      <c r="Q21" s="80">
        <v>476.92570000000001</v>
      </c>
      <c r="R21" s="80">
        <v>223.46360000000001</v>
      </c>
      <c r="S21" s="80">
        <v>448.23680000000002</v>
      </c>
      <c r="T21" s="80">
        <v>383.19850000000002</v>
      </c>
      <c r="U21" s="80">
        <v>381.1173</v>
      </c>
      <c r="V21" s="80">
        <v>374.17469999999997</v>
      </c>
      <c r="W21" s="80">
        <v>437.28949999999998</v>
      </c>
      <c r="X21" s="80">
        <v>447.11270000000002</v>
      </c>
      <c r="Y21" s="80">
        <v>351.37049999999999</v>
      </c>
      <c r="Z21" s="80">
        <v>503.19529999999997</v>
      </c>
      <c r="AA21" s="80">
        <v>588.45420000000001</v>
      </c>
      <c r="AB21" s="80">
        <v>858.25469999999996</v>
      </c>
      <c r="AC21" s="80">
        <v>792.29570000000001</v>
      </c>
      <c r="AD21" s="80">
        <v>888.10519999999997</v>
      </c>
      <c r="AE21" s="87">
        <v>665.82039999999995</v>
      </c>
    </row>
    <row r="22" spans="1:31" x14ac:dyDescent="0.3">
      <c r="A22" s="82" t="s">
        <v>35</v>
      </c>
      <c r="B22" s="86">
        <v>64.277479999999997</v>
      </c>
      <c r="C22" s="80">
        <v>206.1951</v>
      </c>
      <c r="D22" s="80">
        <v>308.52600000000001</v>
      </c>
      <c r="E22" s="80">
        <v>200.47210000000001</v>
      </c>
      <c r="F22" s="80">
        <v>304.02030000000002</v>
      </c>
      <c r="G22" s="80">
        <v>372.07440000000003</v>
      </c>
      <c r="H22" s="80">
        <v>215.3554</v>
      </c>
      <c r="I22" s="80">
        <v>102.9119</v>
      </c>
      <c r="J22" s="80">
        <v>58.03049</v>
      </c>
      <c r="K22" s="80">
        <v>0</v>
      </c>
      <c r="L22" s="80">
        <v>261.49009999999998</v>
      </c>
      <c r="M22" s="80">
        <v>427.245</v>
      </c>
      <c r="N22" s="80">
        <v>625.52620000000002</v>
      </c>
      <c r="O22" s="80">
        <v>661.50260000000003</v>
      </c>
      <c r="P22" s="80">
        <v>359.39949999999999</v>
      </c>
      <c r="Q22" s="80">
        <v>423.43680000000001</v>
      </c>
      <c r="R22" s="80">
        <v>280.67840000000001</v>
      </c>
      <c r="S22" s="80">
        <v>313.75839999999999</v>
      </c>
      <c r="T22" s="80">
        <v>390.30579999999998</v>
      </c>
      <c r="U22" s="80">
        <v>373.52100000000002</v>
      </c>
      <c r="V22" s="80">
        <v>945.22490000000005</v>
      </c>
      <c r="W22" s="80">
        <v>506.84480000000002</v>
      </c>
      <c r="X22" s="80">
        <v>446.5453</v>
      </c>
      <c r="Y22" s="80">
        <v>541.64490000000001</v>
      </c>
      <c r="Z22" s="80">
        <v>596.44240000000002</v>
      </c>
      <c r="AA22" s="80">
        <v>651.98479999999995</v>
      </c>
      <c r="AB22" s="80">
        <v>737.41319999999996</v>
      </c>
      <c r="AC22" s="80">
        <v>814.75789999999995</v>
      </c>
      <c r="AD22" s="80">
        <v>601.68740000000003</v>
      </c>
      <c r="AE22" s="87">
        <v>730.07259999999997</v>
      </c>
    </row>
    <row r="23" spans="1:31" x14ac:dyDescent="0.3">
      <c r="A23" s="82" t="s">
        <v>14</v>
      </c>
      <c r="B23" s="86">
        <v>74.033230000000003</v>
      </c>
      <c r="C23" s="80">
        <v>400.59629999999999</v>
      </c>
      <c r="D23" s="80">
        <v>655.00319999999999</v>
      </c>
      <c r="E23" s="80">
        <v>115.22239999999999</v>
      </c>
      <c r="F23" s="80">
        <v>124.3755</v>
      </c>
      <c r="G23" s="80">
        <v>107.9633</v>
      </c>
      <c r="H23" s="80">
        <v>153.09299999999999</v>
      </c>
      <c r="I23" s="80">
        <v>49.623539999999998</v>
      </c>
      <c r="J23" s="80">
        <v>144.49019999999999</v>
      </c>
      <c r="K23" s="80">
        <v>0</v>
      </c>
      <c r="L23" s="80">
        <v>375.24329999999998</v>
      </c>
      <c r="M23" s="80">
        <v>708.49839999999995</v>
      </c>
      <c r="N23" s="80">
        <v>1097.2249999999999</v>
      </c>
      <c r="O23" s="80">
        <v>1799.944</v>
      </c>
      <c r="P23" s="80">
        <v>205.953</v>
      </c>
      <c r="Q23" s="80">
        <v>213.08760000000001</v>
      </c>
      <c r="R23" s="80">
        <v>266.46960000000001</v>
      </c>
      <c r="S23" s="80">
        <v>250.89420000000001</v>
      </c>
      <c r="T23" s="80">
        <v>243.39269999999999</v>
      </c>
      <c r="U23" s="80">
        <v>656.29319999999996</v>
      </c>
      <c r="V23" s="80">
        <v>462.16719999999998</v>
      </c>
      <c r="W23" s="80">
        <v>531.54300000000001</v>
      </c>
      <c r="X23" s="80">
        <v>685.70309999999995</v>
      </c>
      <c r="Y23" s="80">
        <v>736.35609999999997</v>
      </c>
      <c r="Z23" s="80">
        <v>1228.3409999999999</v>
      </c>
      <c r="AA23" s="80">
        <v>1315.3510000000001</v>
      </c>
      <c r="AB23" s="80">
        <v>1807.72</v>
      </c>
      <c r="AC23" s="80">
        <v>1638.2439999999999</v>
      </c>
      <c r="AD23" s="80">
        <v>1489.0630000000001</v>
      </c>
      <c r="AE23" s="87">
        <v>1010.856</v>
      </c>
    </row>
    <row r="24" spans="1:31" x14ac:dyDescent="0.3">
      <c r="A24" s="82" t="s">
        <v>15</v>
      </c>
      <c r="B24" s="86">
        <v>68.446460000000002</v>
      </c>
      <c r="C24" s="80">
        <v>157.45779999999999</v>
      </c>
      <c r="D24" s="80">
        <v>387.1866</v>
      </c>
      <c r="E24" s="80">
        <v>125.00360000000001</v>
      </c>
      <c r="F24" s="80">
        <v>111.3425</v>
      </c>
      <c r="G24" s="80">
        <v>162.31559999999999</v>
      </c>
      <c r="H24" s="80">
        <v>138.7046</v>
      </c>
      <c r="I24" s="80">
        <v>83.783929999999998</v>
      </c>
      <c r="J24" s="80">
        <v>126.8933</v>
      </c>
      <c r="K24" s="80">
        <v>0</v>
      </c>
      <c r="L24" s="80">
        <v>224.1771</v>
      </c>
      <c r="M24" s="80">
        <v>434.02600000000001</v>
      </c>
      <c r="N24" s="80">
        <v>507.08659999999998</v>
      </c>
      <c r="O24" s="80">
        <v>1031.242</v>
      </c>
      <c r="P24" s="80">
        <v>264.8854</v>
      </c>
      <c r="Q24" s="80">
        <v>153.33070000000001</v>
      </c>
      <c r="R24" s="80">
        <v>203.57429999999999</v>
      </c>
      <c r="S24" s="80">
        <v>166.90639999999999</v>
      </c>
      <c r="T24" s="80">
        <v>151.5864</v>
      </c>
      <c r="U24" s="80">
        <v>408.56819999999999</v>
      </c>
      <c r="V24" s="80">
        <v>311.37920000000003</v>
      </c>
      <c r="W24" s="80">
        <v>452.37849999999997</v>
      </c>
      <c r="X24" s="80">
        <v>446.77480000000003</v>
      </c>
      <c r="Y24" s="80">
        <v>520.71050000000002</v>
      </c>
      <c r="Z24" s="80">
        <v>702.13099999999997</v>
      </c>
      <c r="AA24" s="80">
        <v>886.28779999999995</v>
      </c>
      <c r="AB24" s="80">
        <v>995.69330000000002</v>
      </c>
      <c r="AC24" s="80">
        <v>1096.982</v>
      </c>
      <c r="AD24" s="80">
        <v>894.34690000000001</v>
      </c>
      <c r="AE24" s="87">
        <v>803.37630000000001</v>
      </c>
    </row>
    <row r="25" spans="1:31" x14ac:dyDescent="0.3">
      <c r="A25" s="82" t="s">
        <v>16</v>
      </c>
      <c r="B25" s="86">
        <v>45.44802</v>
      </c>
      <c r="C25" s="80">
        <v>175.28720000000001</v>
      </c>
      <c r="D25" s="80">
        <v>372.16199999999998</v>
      </c>
      <c r="E25" s="80">
        <v>215.6994</v>
      </c>
      <c r="F25" s="80">
        <v>208.78100000000001</v>
      </c>
      <c r="G25" s="80">
        <v>198.81020000000001</v>
      </c>
      <c r="H25" s="80">
        <v>184.25899999999999</v>
      </c>
      <c r="I25" s="80">
        <v>137.42920000000001</v>
      </c>
      <c r="J25" s="80">
        <v>88.382080000000002</v>
      </c>
      <c r="K25" s="80">
        <v>0</v>
      </c>
      <c r="L25" s="80">
        <v>260.41820000000001</v>
      </c>
      <c r="M25" s="80">
        <v>368.29750000000001</v>
      </c>
      <c r="N25" s="80">
        <v>450.46589999999998</v>
      </c>
      <c r="O25" s="80">
        <v>782.68759999999997</v>
      </c>
      <c r="P25" s="80">
        <v>242.23490000000001</v>
      </c>
      <c r="Q25" s="80">
        <v>251.97880000000001</v>
      </c>
      <c r="R25" s="80">
        <v>326.39839999999998</v>
      </c>
      <c r="S25" s="80">
        <v>248.40539999999999</v>
      </c>
      <c r="T25" s="80">
        <v>151.3347</v>
      </c>
      <c r="U25" s="80">
        <v>450.00490000000002</v>
      </c>
      <c r="V25" s="80">
        <v>537.15110000000004</v>
      </c>
      <c r="W25" s="80">
        <v>445.0351</v>
      </c>
      <c r="X25" s="80">
        <v>483.83929999999998</v>
      </c>
      <c r="Y25" s="80">
        <v>446.29829999999998</v>
      </c>
      <c r="Z25" s="80">
        <v>578.15779999999995</v>
      </c>
      <c r="AA25" s="80">
        <v>797.02800000000002</v>
      </c>
      <c r="AB25" s="80">
        <v>624.75490000000002</v>
      </c>
      <c r="AC25" s="80">
        <v>745.72910000000002</v>
      </c>
      <c r="AD25" s="80">
        <v>673.00490000000002</v>
      </c>
      <c r="AE25" s="87">
        <v>694.9357</v>
      </c>
    </row>
    <row r="26" spans="1:31" x14ac:dyDescent="0.3">
      <c r="A26" s="82" t="s">
        <v>17</v>
      </c>
      <c r="B26" s="86">
        <v>66.079070000000002</v>
      </c>
      <c r="C26" s="80">
        <v>184.60220000000001</v>
      </c>
      <c r="D26" s="80">
        <v>352.41419999999999</v>
      </c>
      <c r="E26" s="80">
        <v>221.72219999999999</v>
      </c>
      <c r="F26" s="80">
        <v>248.55189999999999</v>
      </c>
      <c r="G26" s="80">
        <v>221.4057</v>
      </c>
      <c r="H26" s="80">
        <v>251.9084</v>
      </c>
      <c r="I26" s="80">
        <v>185.0275</v>
      </c>
      <c r="J26" s="80">
        <v>84.003469999999993</v>
      </c>
      <c r="K26" s="80">
        <v>0</v>
      </c>
      <c r="L26" s="80">
        <v>226.38480000000001</v>
      </c>
      <c r="M26" s="80">
        <v>394.03840000000002</v>
      </c>
      <c r="N26" s="80">
        <v>510.0652</v>
      </c>
      <c r="O26" s="80">
        <v>623.54660000000001</v>
      </c>
      <c r="P26" s="80">
        <v>353.57029999999997</v>
      </c>
      <c r="Q26" s="80">
        <v>292.7509</v>
      </c>
      <c r="R26" s="80">
        <v>397.21019999999999</v>
      </c>
      <c r="S26" s="80">
        <v>272.09960000000001</v>
      </c>
      <c r="T26" s="80">
        <v>251.82550000000001</v>
      </c>
      <c r="U26" s="80">
        <v>354.65519999999998</v>
      </c>
      <c r="V26" s="80">
        <v>729.31449999999995</v>
      </c>
      <c r="W26" s="80">
        <v>648.02530000000002</v>
      </c>
      <c r="X26" s="80">
        <v>596.05889999999999</v>
      </c>
      <c r="Y26" s="80">
        <v>439.94029999999998</v>
      </c>
      <c r="Z26" s="80">
        <v>598.86379999999997</v>
      </c>
      <c r="AA26" s="80">
        <v>641.70389999999998</v>
      </c>
      <c r="AB26" s="80">
        <v>769.48159999999996</v>
      </c>
      <c r="AC26" s="80">
        <v>671.80070000000001</v>
      </c>
      <c r="AD26" s="80">
        <v>712.15700000000004</v>
      </c>
      <c r="AE26" s="87">
        <v>511.36430000000001</v>
      </c>
    </row>
    <row r="27" spans="1:31" x14ac:dyDescent="0.3">
      <c r="A27" s="82" t="s">
        <v>20</v>
      </c>
      <c r="B27" s="86">
        <v>89.981089999999995</v>
      </c>
      <c r="C27" s="80">
        <v>276.03030000000001</v>
      </c>
      <c r="D27" s="80">
        <v>407.03829999999999</v>
      </c>
      <c r="E27" s="80">
        <v>341.75319999999999</v>
      </c>
      <c r="F27" s="80">
        <v>310.34300000000002</v>
      </c>
      <c r="G27" s="80">
        <v>396.52929999999998</v>
      </c>
      <c r="H27" s="80">
        <v>386.26729999999998</v>
      </c>
      <c r="I27" s="80">
        <v>309.13619999999997</v>
      </c>
      <c r="J27" s="80">
        <v>88.384839999999997</v>
      </c>
      <c r="K27" s="80">
        <v>0</v>
      </c>
      <c r="L27" s="80">
        <v>380.05</v>
      </c>
      <c r="M27" s="80">
        <v>513.49379999999996</v>
      </c>
      <c r="N27" s="80">
        <v>563.96280000000002</v>
      </c>
      <c r="O27" s="80">
        <v>823.34640000000002</v>
      </c>
      <c r="P27" s="80">
        <v>544.94889999999998</v>
      </c>
      <c r="Q27" s="80">
        <v>557.12469999999996</v>
      </c>
      <c r="R27" s="80">
        <v>551.10130000000004</v>
      </c>
      <c r="S27" s="80">
        <v>444.13310000000001</v>
      </c>
      <c r="T27" s="80">
        <v>403.38639999999998</v>
      </c>
      <c r="U27" s="80">
        <v>458.04250000000002</v>
      </c>
      <c r="V27" s="80">
        <v>1167.944</v>
      </c>
      <c r="W27" s="80">
        <v>868.24009999999998</v>
      </c>
      <c r="X27" s="80">
        <v>863.40769999999998</v>
      </c>
      <c r="Y27" s="80">
        <v>626.87710000000004</v>
      </c>
      <c r="Z27" s="80">
        <v>658.74260000000004</v>
      </c>
      <c r="AA27" s="80">
        <v>738.29049999999995</v>
      </c>
      <c r="AB27" s="80">
        <v>852.79430000000002</v>
      </c>
      <c r="AC27" s="80">
        <v>676.02419999999995</v>
      </c>
      <c r="AD27" s="80">
        <v>909.03700000000003</v>
      </c>
      <c r="AE27" s="87">
        <v>727.75900000000001</v>
      </c>
    </row>
    <row r="28" spans="1:31" x14ac:dyDescent="0.3">
      <c r="A28" s="82" t="s">
        <v>36</v>
      </c>
      <c r="B28" s="86">
        <v>94.183229999999995</v>
      </c>
      <c r="C28" s="80">
        <v>349.5616</v>
      </c>
      <c r="D28" s="80">
        <v>665.40269999999998</v>
      </c>
      <c r="E28" s="80">
        <v>97.18262</v>
      </c>
      <c r="F28" s="80">
        <v>40.057780000000001</v>
      </c>
      <c r="G28" s="80">
        <v>74.618870000000001</v>
      </c>
      <c r="H28" s="80">
        <v>142.47669999999999</v>
      </c>
      <c r="I28" s="80">
        <v>62.732599999999998</v>
      </c>
      <c r="J28" s="80">
        <v>81.567909999999998</v>
      </c>
      <c r="K28" s="80">
        <v>0</v>
      </c>
      <c r="L28" s="80">
        <v>325.88380000000001</v>
      </c>
      <c r="M28" s="80">
        <v>618.98599999999999</v>
      </c>
      <c r="N28" s="80">
        <v>1018.585</v>
      </c>
      <c r="O28" s="80">
        <v>1450.05</v>
      </c>
      <c r="P28" s="80">
        <v>239.03280000000001</v>
      </c>
      <c r="Q28" s="80">
        <v>162.62690000000001</v>
      </c>
      <c r="R28" s="80">
        <v>294.93119999999999</v>
      </c>
      <c r="S28" s="80">
        <v>207.68219999999999</v>
      </c>
      <c r="T28" s="80">
        <v>135.4204</v>
      </c>
      <c r="U28" s="80">
        <v>407.0052</v>
      </c>
      <c r="V28" s="80">
        <v>326.1223</v>
      </c>
      <c r="W28" s="80">
        <v>452.96899999999999</v>
      </c>
      <c r="X28" s="80">
        <v>522.67359999999996</v>
      </c>
      <c r="Y28" s="80">
        <v>672.0702</v>
      </c>
      <c r="Z28" s="80">
        <v>1037.9079999999999</v>
      </c>
      <c r="AA28" s="80">
        <v>1019.568</v>
      </c>
      <c r="AB28" s="80">
        <v>1308.1179999999999</v>
      </c>
      <c r="AC28" s="80">
        <v>1093.787</v>
      </c>
      <c r="AD28" s="80">
        <v>972.22299999999996</v>
      </c>
      <c r="AE28" s="87">
        <v>1050.2080000000001</v>
      </c>
    </row>
    <row r="29" spans="1:31" x14ac:dyDescent="0.3">
      <c r="A29" s="82" t="s">
        <v>37</v>
      </c>
      <c r="B29" s="86">
        <v>65.79271</v>
      </c>
      <c r="C29" s="80">
        <v>352.33569999999997</v>
      </c>
      <c r="D29" s="80">
        <v>543.88509999999997</v>
      </c>
      <c r="E29" s="80">
        <v>135.571</v>
      </c>
      <c r="F29" s="80">
        <v>80.895319999999998</v>
      </c>
      <c r="G29" s="80">
        <v>123.07859999999999</v>
      </c>
      <c r="H29" s="80">
        <v>117.66</v>
      </c>
      <c r="I29" s="80">
        <v>26.46086</v>
      </c>
      <c r="J29" s="80">
        <v>75.489750000000001</v>
      </c>
      <c r="K29" s="80">
        <v>0</v>
      </c>
      <c r="L29" s="80">
        <v>247.88749999999999</v>
      </c>
      <c r="M29" s="80">
        <v>365.06549999999999</v>
      </c>
      <c r="N29" s="80">
        <v>742.59169999999995</v>
      </c>
      <c r="O29" s="80">
        <v>1120.366</v>
      </c>
      <c r="P29" s="80">
        <v>225.6885</v>
      </c>
      <c r="Q29" s="80">
        <v>247.03530000000001</v>
      </c>
      <c r="R29" s="80">
        <v>223.83199999999999</v>
      </c>
      <c r="S29" s="80">
        <v>218.7398</v>
      </c>
      <c r="T29" s="80">
        <v>195.14070000000001</v>
      </c>
      <c r="U29" s="80">
        <v>478.97899999999998</v>
      </c>
      <c r="V29" s="80">
        <v>409.94880000000001</v>
      </c>
      <c r="W29" s="80">
        <v>452.41219999999998</v>
      </c>
      <c r="X29" s="80">
        <v>381.83170000000001</v>
      </c>
      <c r="Y29" s="80">
        <v>506.94690000000003</v>
      </c>
      <c r="Z29" s="80">
        <v>679.42539999999997</v>
      </c>
      <c r="AA29" s="80">
        <v>813.29589999999996</v>
      </c>
      <c r="AB29" s="80">
        <v>912.59670000000006</v>
      </c>
      <c r="AC29" s="80">
        <v>1011.933</v>
      </c>
      <c r="AD29" s="80">
        <v>985.9375</v>
      </c>
      <c r="AE29" s="87">
        <v>583.68709999999999</v>
      </c>
    </row>
    <row r="30" spans="1:31" x14ac:dyDescent="0.3">
      <c r="A30" s="82" t="s">
        <v>38</v>
      </c>
      <c r="B30" s="86">
        <v>48.254309999999997</v>
      </c>
      <c r="C30" s="80">
        <v>210.71809999999999</v>
      </c>
      <c r="D30" s="80">
        <v>496.0951</v>
      </c>
      <c r="E30" s="80">
        <v>226.43610000000001</v>
      </c>
      <c r="F30" s="80">
        <v>132.75550000000001</v>
      </c>
      <c r="G30" s="80">
        <v>186.911</v>
      </c>
      <c r="H30" s="80">
        <v>232.87549999999999</v>
      </c>
      <c r="I30" s="80">
        <v>82.373069999999998</v>
      </c>
      <c r="J30" s="80">
        <v>71.929860000000005</v>
      </c>
      <c r="K30" s="80">
        <v>0</v>
      </c>
      <c r="L30" s="80">
        <v>181.7603</v>
      </c>
      <c r="M30" s="80">
        <v>263.11130000000003</v>
      </c>
      <c r="N30" s="80">
        <v>574.40160000000003</v>
      </c>
      <c r="O30" s="80">
        <v>744.12869999999998</v>
      </c>
      <c r="P30" s="80">
        <v>271.00389999999999</v>
      </c>
      <c r="Q30" s="80">
        <v>282.07350000000002</v>
      </c>
      <c r="R30" s="80">
        <v>290.11720000000003</v>
      </c>
      <c r="S30" s="80">
        <v>327.60270000000003</v>
      </c>
      <c r="T30" s="80">
        <v>338.5532</v>
      </c>
      <c r="U30" s="80">
        <v>428.86489999999998</v>
      </c>
      <c r="V30" s="80">
        <v>376.65260000000001</v>
      </c>
      <c r="W30" s="80">
        <v>475.0403</v>
      </c>
      <c r="X30" s="80">
        <v>525.51670000000001</v>
      </c>
      <c r="Y30" s="80">
        <v>531.96249999999998</v>
      </c>
      <c r="Z30" s="80">
        <v>520.55619999999999</v>
      </c>
      <c r="AA30" s="80">
        <v>675.71299999999997</v>
      </c>
      <c r="AB30" s="80">
        <v>892.61180000000002</v>
      </c>
      <c r="AC30" s="80">
        <v>899.85050000000001</v>
      </c>
      <c r="AD30" s="80">
        <v>767.30730000000005</v>
      </c>
      <c r="AE30" s="87">
        <v>480.00740000000002</v>
      </c>
    </row>
    <row r="31" spans="1:31" x14ac:dyDescent="0.3">
      <c r="A31" s="82" t="s">
        <v>39</v>
      </c>
      <c r="B31" s="86">
        <v>45.712159999999997</v>
      </c>
      <c r="C31" s="80">
        <v>231.6721</v>
      </c>
      <c r="D31" s="80">
        <v>462.05439999999999</v>
      </c>
      <c r="E31" s="80">
        <v>256.54969999999997</v>
      </c>
      <c r="F31" s="80">
        <v>256.6284</v>
      </c>
      <c r="G31" s="80">
        <v>284.86989999999997</v>
      </c>
      <c r="H31" s="80">
        <v>222.9204</v>
      </c>
      <c r="I31" s="80">
        <v>132.89789999999999</v>
      </c>
      <c r="J31" s="80">
        <v>63.919789999999999</v>
      </c>
      <c r="K31" s="80">
        <v>0</v>
      </c>
      <c r="L31" s="80">
        <v>184.90539999999999</v>
      </c>
      <c r="M31" s="80">
        <v>385.84469999999999</v>
      </c>
      <c r="N31" s="80">
        <v>623.75210000000004</v>
      </c>
      <c r="O31" s="80">
        <v>778.6413</v>
      </c>
      <c r="P31" s="80">
        <v>389.37799999999999</v>
      </c>
      <c r="Q31" s="80">
        <v>435.86869999999999</v>
      </c>
      <c r="R31" s="80">
        <v>344.99810000000002</v>
      </c>
      <c r="S31" s="80">
        <v>404.5181</v>
      </c>
      <c r="T31" s="80">
        <v>390.8279</v>
      </c>
      <c r="U31" s="80">
        <v>393.76319999999998</v>
      </c>
      <c r="V31" s="80">
        <v>441.03890000000001</v>
      </c>
      <c r="W31" s="80">
        <v>479.51530000000002</v>
      </c>
      <c r="X31" s="80">
        <v>532.25630000000001</v>
      </c>
      <c r="Y31" s="80">
        <v>409.86399999999998</v>
      </c>
      <c r="Z31" s="80">
        <v>537.22460000000001</v>
      </c>
      <c r="AA31" s="80">
        <v>710.56700000000001</v>
      </c>
      <c r="AB31" s="80">
        <v>891.07899999999995</v>
      </c>
      <c r="AC31" s="80">
        <v>894.42589999999996</v>
      </c>
      <c r="AD31" s="80">
        <v>650.18150000000003</v>
      </c>
      <c r="AE31" s="87">
        <v>538.28150000000005</v>
      </c>
    </row>
    <row r="32" spans="1:31" x14ac:dyDescent="0.3">
      <c r="A32" s="82" t="s">
        <v>40</v>
      </c>
      <c r="B32" s="86">
        <v>57.800530000000002</v>
      </c>
      <c r="C32" s="80">
        <v>282.27760000000001</v>
      </c>
      <c r="D32" s="80">
        <v>365.35140000000001</v>
      </c>
      <c r="E32" s="80">
        <v>359.36779999999999</v>
      </c>
      <c r="F32" s="80">
        <v>335.33139999999997</v>
      </c>
      <c r="G32" s="80">
        <v>278.80709999999999</v>
      </c>
      <c r="H32" s="80">
        <v>290.09199999999998</v>
      </c>
      <c r="I32" s="80">
        <v>204.58920000000001</v>
      </c>
      <c r="J32" s="80">
        <v>73.458619999999996</v>
      </c>
      <c r="K32" s="80">
        <v>0</v>
      </c>
      <c r="L32" s="80">
        <v>321.86669999999998</v>
      </c>
      <c r="M32" s="80">
        <v>399.56849999999997</v>
      </c>
      <c r="N32" s="80">
        <v>704.14120000000003</v>
      </c>
      <c r="O32" s="80">
        <v>711.80769999999995</v>
      </c>
      <c r="P32" s="80">
        <v>458.74079999999998</v>
      </c>
      <c r="Q32" s="80">
        <v>554.30439999999999</v>
      </c>
      <c r="R32" s="80">
        <v>486.52609999999999</v>
      </c>
      <c r="S32" s="80">
        <v>462.28160000000003</v>
      </c>
      <c r="T32" s="80">
        <v>427.20159999999998</v>
      </c>
      <c r="U32" s="80">
        <v>369.25810000000001</v>
      </c>
      <c r="V32" s="80">
        <v>1048.723</v>
      </c>
      <c r="W32" s="80">
        <v>866.27250000000004</v>
      </c>
      <c r="X32" s="80">
        <v>630.85580000000004</v>
      </c>
      <c r="Y32" s="80">
        <v>615.33640000000003</v>
      </c>
      <c r="Z32" s="80">
        <v>629.15340000000003</v>
      </c>
      <c r="AA32" s="80">
        <v>888.04700000000003</v>
      </c>
      <c r="AB32" s="80">
        <v>824.54750000000001</v>
      </c>
      <c r="AC32" s="80">
        <v>895.46019999999999</v>
      </c>
      <c r="AD32" s="80">
        <v>772.96569999999997</v>
      </c>
      <c r="AE32" s="87">
        <v>748.03470000000004</v>
      </c>
    </row>
    <row r="33" spans="1:31" x14ac:dyDescent="0.3">
      <c r="A33" s="82" t="s">
        <v>21</v>
      </c>
      <c r="B33" s="86">
        <v>65.908299999999997</v>
      </c>
      <c r="C33" s="80">
        <v>252.27520000000001</v>
      </c>
      <c r="D33" s="80">
        <v>615.36080000000004</v>
      </c>
      <c r="E33" s="80">
        <v>78.674480000000003</v>
      </c>
      <c r="F33" s="80">
        <v>78.201539999999994</v>
      </c>
      <c r="G33" s="80">
        <v>98.454220000000007</v>
      </c>
      <c r="H33" s="80">
        <v>104.2144</v>
      </c>
      <c r="I33" s="80">
        <v>43.881059999999998</v>
      </c>
      <c r="J33" s="80">
        <v>68.479420000000005</v>
      </c>
      <c r="K33" s="80">
        <v>0</v>
      </c>
      <c r="L33" s="80">
        <v>233.10929999999999</v>
      </c>
      <c r="M33" s="80">
        <v>408.44600000000003</v>
      </c>
      <c r="N33" s="80">
        <v>946.5299</v>
      </c>
      <c r="O33" s="80">
        <v>1106.193</v>
      </c>
      <c r="P33" s="80">
        <v>207.6301</v>
      </c>
      <c r="Q33" s="80">
        <v>192.0926</v>
      </c>
      <c r="R33" s="80">
        <v>245.98480000000001</v>
      </c>
      <c r="S33" s="80">
        <v>139.9999</v>
      </c>
      <c r="T33" s="80">
        <v>150.42420000000001</v>
      </c>
      <c r="U33" s="80">
        <v>414.98660000000001</v>
      </c>
      <c r="V33" s="80">
        <v>309.49549999999999</v>
      </c>
      <c r="W33" s="80">
        <v>388.89830000000001</v>
      </c>
      <c r="X33" s="80">
        <v>379.97890000000001</v>
      </c>
      <c r="Y33" s="80">
        <v>364.91059999999999</v>
      </c>
      <c r="Z33" s="80">
        <v>678.92660000000001</v>
      </c>
      <c r="AA33" s="80">
        <v>767.84199999999998</v>
      </c>
      <c r="AB33" s="80">
        <v>1113.7059999999999</v>
      </c>
      <c r="AC33" s="80">
        <v>1078.3399999999999</v>
      </c>
      <c r="AD33" s="80">
        <v>985.53340000000003</v>
      </c>
      <c r="AE33" s="87">
        <v>805.51199999999994</v>
      </c>
    </row>
    <row r="34" spans="1:31" x14ac:dyDescent="0.3">
      <c r="A34" s="82" t="s">
        <v>22</v>
      </c>
      <c r="B34" s="86">
        <v>56.931789999999999</v>
      </c>
      <c r="C34" s="80">
        <v>196.78579999999999</v>
      </c>
      <c r="D34" s="80">
        <v>379.07499999999999</v>
      </c>
      <c r="E34" s="80">
        <v>84.742230000000006</v>
      </c>
      <c r="F34" s="80">
        <v>89.166979999999995</v>
      </c>
      <c r="G34" s="80">
        <v>118.908</v>
      </c>
      <c r="H34" s="80">
        <v>86.45532</v>
      </c>
      <c r="I34" s="80">
        <v>58.554029999999997</v>
      </c>
      <c r="J34" s="80">
        <v>58.123809999999999</v>
      </c>
      <c r="K34" s="80">
        <v>0</v>
      </c>
      <c r="L34" s="80">
        <v>229.3871</v>
      </c>
      <c r="M34" s="80">
        <v>335.46010000000001</v>
      </c>
      <c r="N34" s="80">
        <v>454.4162</v>
      </c>
      <c r="O34" s="80">
        <v>963.14949999999999</v>
      </c>
      <c r="P34" s="80">
        <v>172.60230000000001</v>
      </c>
      <c r="Q34" s="80">
        <v>162.66220000000001</v>
      </c>
      <c r="R34" s="80">
        <v>241.0694</v>
      </c>
      <c r="S34" s="80">
        <v>209.42939999999999</v>
      </c>
      <c r="T34" s="80">
        <v>161.46039999999999</v>
      </c>
      <c r="U34" s="80">
        <v>292.22789999999998</v>
      </c>
      <c r="V34" s="80">
        <v>237.0461</v>
      </c>
      <c r="W34" s="80">
        <v>283.23820000000001</v>
      </c>
      <c r="X34" s="80">
        <v>302.7122</v>
      </c>
      <c r="Y34" s="80">
        <v>313.00599999999997</v>
      </c>
      <c r="Z34" s="80">
        <v>470.50889999999998</v>
      </c>
      <c r="AA34" s="80">
        <v>577.73779999999999</v>
      </c>
      <c r="AB34" s="80">
        <v>565.33920000000001</v>
      </c>
      <c r="AC34" s="80">
        <v>651.7287</v>
      </c>
      <c r="AD34" s="80">
        <v>636.98440000000005</v>
      </c>
      <c r="AE34" s="87">
        <v>949.60320000000002</v>
      </c>
    </row>
    <row r="35" spans="1:31" x14ac:dyDescent="0.3">
      <c r="A35" s="82" t="s">
        <v>23</v>
      </c>
      <c r="B35" s="86">
        <v>52.833179999999999</v>
      </c>
      <c r="C35" s="80">
        <v>228.09610000000001</v>
      </c>
      <c r="D35" s="80">
        <v>419.31060000000002</v>
      </c>
      <c r="E35" s="80">
        <v>101.78189999999999</v>
      </c>
      <c r="F35" s="80">
        <v>118.41379999999999</v>
      </c>
      <c r="G35" s="80">
        <v>199.42259999999999</v>
      </c>
      <c r="H35" s="80">
        <v>176.80240000000001</v>
      </c>
      <c r="I35" s="80">
        <v>74.157790000000006</v>
      </c>
      <c r="J35" s="80">
        <v>32.676279999999998</v>
      </c>
      <c r="K35" s="80">
        <v>0</v>
      </c>
      <c r="L35" s="80">
        <v>197.69659999999999</v>
      </c>
      <c r="M35" s="80">
        <v>335.69850000000002</v>
      </c>
      <c r="N35" s="80">
        <v>493.7115</v>
      </c>
      <c r="O35" s="80">
        <v>556.04740000000004</v>
      </c>
      <c r="P35" s="80">
        <v>233.5566</v>
      </c>
      <c r="Q35" s="80">
        <v>287.06560000000002</v>
      </c>
      <c r="R35" s="80">
        <v>299.90589999999997</v>
      </c>
      <c r="S35" s="80">
        <v>240.62450000000001</v>
      </c>
      <c r="T35" s="80">
        <v>234.61420000000001</v>
      </c>
      <c r="U35" s="80">
        <v>268.2242</v>
      </c>
      <c r="V35" s="80">
        <v>277.55579999999998</v>
      </c>
      <c r="W35" s="80">
        <v>319.0138</v>
      </c>
      <c r="X35" s="80">
        <v>277.66269999999997</v>
      </c>
      <c r="Y35" s="80">
        <v>296.52760000000001</v>
      </c>
      <c r="Z35" s="80">
        <v>452.53519999999997</v>
      </c>
      <c r="AA35" s="80">
        <v>556.24839999999995</v>
      </c>
      <c r="AB35" s="80">
        <v>728.45749999999998</v>
      </c>
      <c r="AC35" s="80">
        <v>597.71450000000004</v>
      </c>
      <c r="AD35" s="80">
        <v>552.14340000000004</v>
      </c>
      <c r="AE35" s="87">
        <v>518.5258</v>
      </c>
    </row>
    <row r="36" spans="1:31" x14ac:dyDescent="0.3">
      <c r="A36" s="82" t="s">
        <v>24</v>
      </c>
      <c r="B36" s="86">
        <v>47.275309999999998</v>
      </c>
      <c r="C36" s="80">
        <v>214.74889999999999</v>
      </c>
      <c r="D36" s="80">
        <v>383.65499999999997</v>
      </c>
      <c r="E36" s="80">
        <v>245.292</v>
      </c>
      <c r="F36" s="80">
        <v>165.70939999999999</v>
      </c>
      <c r="G36" s="80">
        <v>251.21420000000001</v>
      </c>
      <c r="H36" s="80">
        <v>153.97540000000001</v>
      </c>
      <c r="I36" s="80">
        <v>88.829589999999996</v>
      </c>
      <c r="J36" s="80">
        <v>46.45975</v>
      </c>
      <c r="K36" s="80">
        <v>0</v>
      </c>
      <c r="L36" s="80">
        <v>155.80549999999999</v>
      </c>
      <c r="M36" s="80">
        <v>296.2269</v>
      </c>
      <c r="N36" s="80">
        <v>328.70350000000002</v>
      </c>
      <c r="O36" s="80">
        <v>481.42399999999998</v>
      </c>
      <c r="P36" s="80">
        <v>236.33349999999999</v>
      </c>
      <c r="Q36" s="80">
        <v>247.77770000000001</v>
      </c>
      <c r="R36" s="80">
        <v>273.47019999999998</v>
      </c>
      <c r="S36" s="80">
        <v>351.2758</v>
      </c>
      <c r="T36" s="80">
        <v>227.65620000000001</v>
      </c>
      <c r="U36" s="80">
        <v>317.32319999999999</v>
      </c>
      <c r="V36" s="80">
        <v>419.65480000000002</v>
      </c>
      <c r="W36" s="80">
        <v>415.3793</v>
      </c>
      <c r="X36" s="80">
        <v>426.96530000000001</v>
      </c>
      <c r="Y36" s="80">
        <v>378.48719999999997</v>
      </c>
      <c r="Z36" s="80">
        <v>501.68540000000002</v>
      </c>
      <c r="AA36" s="80">
        <v>456.80329999999998</v>
      </c>
      <c r="AB36" s="80">
        <v>567.94870000000003</v>
      </c>
      <c r="AC36" s="80">
        <v>549.81730000000005</v>
      </c>
      <c r="AD36" s="80">
        <v>619.15970000000004</v>
      </c>
      <c r="AE36" s="87">
        <v>668.16650000000004</v>
      </c>
    </row>
    <row r="37" spans="1:31" x14ac:dyDescent="0.3">
      <c r="A37" s="82" t="s">
        <v>25</v>
      </c>
      <c r="B37" s="86">
        <v>69.618319999999997</v>
      </c>
      <c r="C37" s="80">
        <v>140.73259999999999</v>
      </c>
      <c r="D37" s="80">
        <v>312.79109999999997</v>
      </c>
      <c r="E37" s="80">
        <v>224.50909999999999</v>
      </c>
      <c r="F37" s="80">
        <v>266.50740000000002</v>
      </c>
      <c r="G37" s="80">
        <v>238.81290000000001</v>
      </c>
      <c r="H37" s="80">
        <v>234.94300000000001</v>
      </c>
      <c r="I37" s="80">
        <v>187.16900000000001</v>
      </c>
      <c r="J37" s="80">
        <v>47.008240000000001</v>
      </c>
      <c r="K37" s="80">
        <v>0</v>
      </c>
      <c r="L37" s="80">
        <v>227.40520000000001</v>
      </c>
      <c r="M37" s="80">
        <v>332.38659999999999</v>
      </c>
      <c r="N37" s="80">
        <v>404.35500000000002</v>
      </c>
      <c r="O37" s="80">
        <v>683.47649999999999</v>
      </c>
      <c r="P37" s="80">
        <v>321.8186</v>
      </c>
      <c r="Q37" s="80">
        <v>326.14789999999999</v>
      </c>
      <c r="R37" s="80">
        <v>325.07929999999999</v>
      </c>
      <c r="S37" s="80">
        <v>298.11939999999998</v>
      </c>
      <c r="T37" s="80">
        <v>308.9907</v>
      </c>
      <c r="U37" s="80">
        <v>230.48099999999999</v>
      </c>
      <c r="V37" s="80">
        <v>974.31979999999999</v>
      </c>
      <c r="W37" s="80">
        <v>612.41880000000003</v>
      </c>
      <c r="X37" s="80">
        <v>530.9117</v>
      </c>
      <c r="Y37" s="80">
        <v>530.52760000000001</v>
      </c>
      <c r="Z37" s="80">
        <v>447.74040000000002</v>
      </c>
      <c r="AA37" s="80">
        <v>451.18310000000002</v>
      </c>
      <c r="AB37" s="80">
        <v>460.79849999999999</v>
      </c>
      <c r="AC37" s="80">
        <v>487.28449999999998</v>
      </c>
      <c r="AD37" s="80">
        <v>683.21370000000002</v>
      </c>
      <c r="AE37" s="87">
        <v>598.72850000000005</v>
      </c>
    </row>
    <row r="38" spans="1:31" x14ac:dyDescent="0.3">
      <c r="A38" s="82" t="s">
        <v>41</v>
      </c>
      <c r="B38" s="86">
        <v>66.1233</v>
      </c>
      <c r="C38" s="80">
        <v>155.82910000000001</v>
      </c>
      <c r="D38" s="80">
        <v>653.70669999999996</v>
      </c>
      <c r="E38" s="80">
        <v>77.513620000000003</v>
      </c>
      <c r="F38" s="80">
        <v>59.328690000000002</v>
      </c>
      <c r="G38" s="80">
        <v>56.651490000000003</v>
      </c>
      <c r="H38" s="80">
        <v>130.63999999999999</v>
      </c>
      <c r="I38" s="80">
        <v>47.142879999999998</v>
      </c>
      <c r="J38" s="80">
        <v>61.895859999999999</v>
      </c>
      <c r="K38" s="80">
        <v>0</v>
      </c>
      <c r="L38" s="80">
        <v>124.65170000000001</v>
      </c>
      <c r="M38" s="80">
        <v>356.87540000000001</v>
      </c>
      <c r="N38" s="80">
        <v>534.82529999999997</v>
      </c>
      <c r="O38" s="80">
        <v>801.57069999999999</v>
      </c>
      <c r="P38" s="80">
        <v>121.0851</v>
      </c>
      <c r="Q38" s="80">
        <v>192.86920000000001</v>
      </c>
      <c r="R38" s="80">
        <v>153.2363</v>
      </c>
      <c r="S38" s="80">
        <v>105.2042</v>
      </c>
      <c r="T38" s="80">
        <v>114.41670000000001</v>
      </c>
      <c r="U38" s="80">
        <v>300.21409999999997</v>
      </c>
      <c r="V38" s="80">
        <v>270.72059999999999</v>
      </c>
      <c r="W38" s="80">
        <v>401.59289999999999</v>
      </c>
      <c r="X38" s="80">
        <v>287.89350000000002</v>
      </c>
      <c r="Y38" s="80">
        <v>370.55329999999998</v>
      </c>
      <c r="Z38" s="80">
        <v>599.58090000000004</v>
      </c>
      <c r="AA38" s="80">
        <v>771.34590000000003</v>
      </c>
      <c r="AB38" s="80">
        <v>788.56579999999997</v>
      </c>
      <c r="AC38" s="80">
        <v>778.48630000000003</v>
      </c>
      <c r="AD38" s="80">
        <v>784.51350000000002</v>
      </c>
      <c r="AE38" s="87">
        <v>515.69669999999996</v>
      </c>
    </row>
    <row r="39" spans="1:31" x14ac:dyDescent="0.3">
      <c r="A39" s="82" t="s">
        <v>42</v>
      </c>
      <c r="B39" s="86">
        <v>50.941870000000002</v>
      </c>
      <c r="C39" s="80">
        <v>137.30609999999999</v>
      </c>
      <c r="D39" s="80">
        <v>530.51530000000002</v>
      </c>
      <c r="E39" s="80">
        <v>35.079929999999997</v>
      </c>
      <c r="F39" s="80">
        <v>55.871180000000003</v>
      </c>
      <c r="G39" s="80">
        <v>99.540019999999998</v>
      </c>
      <c r="H39" s="80">
        <v>79.18329</v>
      </c>
      <c r="I39" s="80">
        <v>45.852589999999999</v>
      </c>
      <c r="J39" s="80">
        <v>39.835850000000001</v>
      </c>
      <c r="K39" s="80">
        <v>0</v>
      </c>
      <c r="L39" s="80">
        <v>142.66200000000001</v>
      </c>
      <c r="M39" s="80">
        <v>187.4991</v>
      </c>
      <c r="N39" s="80">
        <v>482.37060000000002</v>
      </c>
      <c r="O39" s="80">
        <v>730.58309999999994</v>
      </c>
      <c r="P39" s="80">
        <v>150.21379999999999</v>
      </c>
      <c r="Q39" s="80">
        <v>200.85849999999999</v>
      </c>
      <c r="R39" s="80">
        <v>193.77690000000001</v>
      </c>
      <c r="S39" s="80">
        <v>153.893</v>
      </c>
      <c r="T39" s="80">
        <v>140.68680000000001</v>
      </c>
      <c r="U39" s="80">
        <v>209.7516</v>
      </c>
      <c r="V39" s="80">
        <v>231.3776</v>
      </c>
      <c r="W39" s="80">
        <v>331.57670000000002</v>
      </c>
      <c r="X39" s="80">
        <v>312.62819999999999</v>
      </c>
      <c r="Y39" s="80">
        <v>303.07139999999998</v>
      </c>
      <c r="Z39" s="80">
        <v>524.36249999999995</v>
      </c>
      <c r="AA39" s="80">
        <v>578.18520000000001</v>
      </c>
      <c r="AB39" s="80">
        <v>661.44949999999994</v>
      </c>
      <c r="AC39" s="80">
        <v>665.3854</v>
      </c>
      <c r="AD39" s="80">
        <v>574.29589999999996</v>
      </c>
      <c r="AE39" s="87">
        <v>533.74879999999996</v>
      </c>
    </row>
    <row r="40" spans="1:31" x14ac:dyDescent="0.3">
      <c r="A40" s="82" t="s">
        <v>43</v>
      </c>
      <c r="B40" s="86">
        <v>30.38992</v>
      </c>
      <c r="C40" s="80">
        <v>181.56970000000001</v>
      </c>
      <c r="D40" s="80">
        <v>325.22320000000002</v>
      </c>
      <c r="E40" s="80">
        <v>108.8524</v>
      </c>
      <c r="F40" s="80">
        <v>99.861670000000004</v>
      </c>
      <c r="G40" s="80">
        <v>150.34710000000001</v>
      </c>
      <c r="H40" s="80">
        <v>105.2165</v>
      </c>
      <c r="I40" s="80">
        <v>59.863959999999999</v>
      </c>
      <c r="J40" s="80">
        <v>54.568210000000001</v>
      </c>
      <c r="K40" s="80">
        <v>0</v>
      </c>
      <c r="L40" s="80">
        <v>109.35420000000001</v>
      </c>
      <c r="M40" s="80">
        <v>166.24459999999999</v>
      </c>
      <c r="N40" s="80">
        <v>388.46300000000002</v>
      </c>
      <c r="O40" s="80">
        <v>543.91759999999999</v>
      </c>
      <c r="P40" s="80">
        <v>237.20160000000001</v>
      </c>
      <c r="Q40" s="80">
        <v>152.14789999999999</v>
      </c>
      <c r="R40" s="80">
        <v>163.4443</v>
      </c>
      <c r="S40" s="80">
        <v>181.4984</v>
      </c>
      <c r="T40" s="80">
        <v>231.1061</v>
      </c>
      <c r="U40" s="80">
        <v>189.87530000000001</v>
      </c>
      <c r="V40" s="80">
        <v>316.44439999999997</v>
      </c>
      <c r="W40" s="80">
        <v>217.74440000000001</v>
      </c>
      <c r="X40" s="80">
        <v>335.59269999999998</v>
      </c>
      <c r="Y40" s="80">
        <v>269.2122</v>
      </c>
      <c r="Z40" s="80">
        <v>314.70780000000002</v>
      </c>
      <c r="AA40" s="80">
        <v>572.22389999999996</v>
      </c>
      <c r="AB40" s="80">
        <v>624.94410000000005</v>
      </c>
      <c r="AC40" s="80">
        <v>653.14279999999997</v>
      </c>
      <c r="AD40" s="80">
        <v>632.12339999999995</v>
      </c>
      <c r="AE40" s="87">
        <v>532.06539999999995</v>
      </c>
    </row>
    <row r="41" spans="1:31" x14ac:dyDescent="0.3">
      <c r="A41" s="82" t="s">
        <v>44</v>
      </c>
      <c r="B41" s="86">
        <v>44.193240000000003</v>
      </c>
      <c r="C41" s="80">
        <v>143.50360000000001</v>
      </c>
      <c r="D41" s="80">
        <v>197.1566</v>
      </c>
      <c r="E41" s="80">
        <v>186.58430000000001</v>
      </c>
      <c r="F41" s="80">
        <v>108.5337</v>
      </c>
      <c r="G41" s="80">
        <v>154.5616</v>
      </c>
      <c r="H41" s="80">
        <v>144.68790000000001</v>
      </c>
      <c r="I41" s="80">
        <v>96.109639999999999</v>
      </c>
      <c r="J41" s="80">
        <v>51.366250000000001</v>
      </c>
      <c r="K41" s="80">
        <v>0</v>
      </c>
      <c r="L41" s="80">
        <v>150.49420000000001</v>
      </c>
      <c r="M41" s="80">
        <v>197.0035</v>
      </c>
      <c r="N41" s="80">
        <v>361.32839999999999</v>
      </c>
      <c r="O41" s="80">
        <v>538.54340000000002</v>
      </c>
      <c r="P41" s="80">
        <v>244.99850000000001</v>
      </c>
      <c r="Q41" s="80">
        <v>234.2336</v>
      </c>
      <c r="R41" s="80">
        <v>197.77170000000001</v>
      </c>
      <c r="S41" s="80">
        <v>227.81020000000001</v>
      </c>
      <c r="T41" s="80">
        <v>215.97499999999999</v>
      </c>
      <c r="U41" s="80">
        <v>247.4599</v>
      </c>
      <c r="V41" s="80">
        <v>480.6216</v>
      </c>
      <c r="W41" s="80">
        <v>357.22669999999999</v>
      </c>
      <c r="X41" s="80">
        <v>391.13490000000002</v>
      </c>
      <c r="Y41" s="80">
        <v>280.79689999999999</v>
      </c>
      <c r="Z41" s="80">
        <v>319.68650000000002</v>
      </c>
      <c r="AA41" s="80">
        <v>465.57749999999999</v>
      </c>
      <c r="AB41" s="80">
        <v>560.23739999999998</v>
      </c>
      <c r="AC41" s="80">
        <v>564.53189999999995</v>
      </c>
      <c r="AD41" s="80">
        <v>528.01779999999997</v>
      </c>
      <c r="AE41" s="87">
        <v>470.9787</v>
      </c>
    </row>
    <row r="42" spans="1:31" ht="14.4" thickBot="1" x14ac:dyDescent="0.35">
      <c r="A42" s="82" t="s">
        <v>45</v>
      </c>
      <c r="B42" s="88">
        <v>57.924160000000001</v>
      </c>
      <c r="C42" s="89">
        <v>172.27170000000001</v>
      </c>
      <c r="D42" s="89">
        <v>219.47</v>
      </c>
      <c r="E42" s="89">
        <v>240.4913</v>
      </c>
      <c r="F42" s="89">
        <v>149.04990000000001</v>
      </c>
      <c r="G42" s="89">
        <v>168.29409999999999</v>
      </c>
      <c r="H42" s="89">
        <v>214.33969999999999</v>
      </c>
      <c r="I42" s="89">
        <v>128.73830000000001</v>
      </c>
      <c r="J42" s="89">
        <v>47.988289999999999</v>
      </c>
      <c r="K42" s="89">
        <v>0</v>
      </c>
      <c r="L42" s="89">
        <v>262.10649999999998</v>
      </c>
      <c r="M42" s="89">
        <v>283.2047</v>
      </c>
      <c r="N42" s="89">
        <v>371.91489999999999</v>
      </c>
      <c r="O42" s="89">
        <v>520.57560000000001</v>
      </c>
      <c r="P42" s="89">
        <v>249.56479999999999</v>
      </c>
      <c r="Q42" s="89">
        <v>295.45190000000002</v>
      </c>
      <c r="R42" s="89">
        <v>299.3956</v>
      </c>
      <c r="S42" s="89">
        <v>206.42519999999999</v>
      </c>
      <c r="T42" s="89">
        <v>280.41500000000002</v>
      </c>
      <c r="U42" s="89">
        <v>256.58539999999999</v>
      </c>
      <c r="V42" s="89">
        <v>526.66750000000002</v>
      </c>
      <c r="W42" s="89">
        <v>544.52369999999996</v>
      </c>
      <c r="X42" s="89">
        <v>493.26479999999998</v>
      </c>
      <c r="Y42" s="89">
        <v>395.93290000000002</v>
      </c>
      <c r="Z42" s="89">
        <v>408.78660000000002</v>
      </c>
      <c r="AA42" s="89">
        <v>410.61500000000001</v>
      </c>
      <c r="AB42" s="89">
        <v>643.22799999999995</v>
      </c>
      <c r="AC42" s="89">
        <v>621.85159999999996</v>
      </c>
      <c r="AD42" s="89">
        <v>480.53859999999997</v>
      </c>
      <c r="AE42" s="90">
        <v>559.71339999999998</v>
      </c>
    </row>
    <row r="43" spans="1:31" x14ac:dyDescent="0.3">
      <c r="B43" s="3">
        <f>COUNTIF(B3:B42,"&lt;500")</f>
        <v>40</v>
      </c>
      <c r="C43" s="3">
        <f t="shared" ref="C43:AE43" si="0">COUNTIF(C3:C42,"&lt;500")</f>
        <v>40</v>
      </c>
      <c r="D43" s="3">
        <f t="shared" si="0"/>
        <v>32</v>
      </c>
      <c r="E43" s="3">
        <f t="shared" si="0"/>
        <v>40</v>
      </c>
      <c r="F43" s="3">
        <f t="shared" si="0"/>
        <v>40</v>
      </c>
      <c r="G43" s="3">
        <f t="shared" si="0"/>
        <v>40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40</v>
      </c>
      <c r="M43" s="3">
        <f t="shared" si="0"/>
        <v>36</v>
      </c>
      <c r="N43" s="3">
        <f t="shared" si="0"/>
        <v>15</v>
      </c>
      <c r="O43" s="3">
        <f t="shared" si="0"/>
        <v>2</v>
      </c>
      <c r="P43" s="3">
        <f t="shared" si="0"/>
        <v>39</v>
      </c>
      <c r="Q43" s="3">
        <f t="shared" si="0"/>
        <v>37</v>
      </c>
      <c r="R43" s="3">
        <f t="shared" si="0"/>
        <v>39</v>
      </c>
      <c r="S43" s="3">
        <f t="shared" si="0"/>
        <v>40</v>
      </c>
      <c r="T43" s="3">
        <f t="shared" si="0"/>
        <v>39</v>
      </c>
      <c r="U43" s="3">
        <f t="shared" si="0"/>
        <v>34</v>
      </c>
      <c r="V43" s="3">
        <f t="shared" si="0"/>
        <v>28</v>
      </c>
      <c r="W43" s="3">
        <f t="shared" si="0"/>
        <v>30</v>
      </c>
      <c r="X43" s="3">
        <f t="shared" si="0"/>
        <v>28</v>
      </c>
      <c r="Y43" s="3">
        <f t="shared" si="0"/>
        <v>25</v>
      </c>
      <c r="Z43" s="3">
        <f t="shared" si="0"/>
        <v>11</v>
      </c>
      <c r="AA43" s="3">
        <f t="shared" si="0"/>
        <v>5</v>
      </c>
      <c r="AB43" s="3">
        <f t="shared" si="0"/>
        <v>1</v>
      </c>
      <c r="AC43" s="3">
        <f t="shared" si="0"/>
        <v>1</v>
      </c>
      <c r="AD43" s="3">
        <f t="shared" si="0"/>
        <v>1</v>
      </c>
      <c r="AE43" s="3">
        <f t="shared" si="0"/>
        <v>2</v>
      </c>
    </row>
    <row r="44" spans="1:31" ht="14.4" thickBot="1" x14ac:dyDescent="0.35"/>
    <row r="45" spans="1:31" ht="14.4" thickBot="1" x14ac:dyDescent="0.35">
      <c r="A45" s="134" t="s">
        <v>85</v>
      </c>
      <c r="B45" s="139" t="s">
        <v>66</v>
      </c>
      <c r="C45" s="140"/>
      <c r="D45" s="140"/>
      <c r="E45" s="140"/>
      <c r="F45" s="140"/>
      <c r="G45" s="140"/>
      <c r="H45" s="140"/>
      <c r="I45" s="140"/>
      <c r="J45" s="140"/>
      <c r="K45" s="141"/>
      <c r="L45" s="139" t="s">
        <v>67</v>
      </c>
      <c r="M45" s="140"/>
      <c r="N45" s="140"/>
      <c r="O45" s="140"/>
      <c r="P45" s="140"/>
      <c r="Q45" s="140"/>
      <c r="R45" s="140"/>
      <c r="S45" s="140"/>
      <c r="T45" s="140"/>
      <c r="U45" s="141"/>
      <c r="V45" s="139" t="s">
        <v>68</v>
      </c>
      <c r="W45" s="140"/>
      <c r="X45" s="140"/>
      <c r="Y45" s="140"/>
      <c r="Z45" s="140"/>
      <c r="AA45" s="140"/>
      <c r="AB45" s="140"/>
      <c r="AC45" s="140"/>
      <c r="AD45" s="140"/>
      <c r="AE45" s="141"/>
    </row>
    <row r="46" spans="1:31" ht="14.4" thickBot="1" x14ac:dyDescent="0.35">
      <c r="A46" s="135"/>
      <c r="B46" s="73">
        <v>8.3000000000000007</v>
      </c>
      <c r="C46" s="73">
        <v>9.3000000000000007</v>
      </c>
      <c r="D46" s="73">
        <v>10.3</v>
      </c>
      <c r="E46" s="73">
        <v>11.3</v>
      </c>
      <c r="F46" s="73">
        <v>12.3</v>
      </c>
      <c r="G46" s="73">
        <v>13.3</v>
      </c>
      <c r="H46" s="73">
        <v>14.3</v>
      </c>
      <c r="I46" s="73">
        <v>15.3</v>
      </c>
      <c r="J46" s="73">
        <v>16.3</v>
      </c>
      <c r="K46" s="74">
        <v>17.3</v>
      </c>
      <c r="L46" s="73">
        <v>8.3000000000000007</v>
      </c>
      <c r="M46" s="73">
        <v>9.3000000000000007</v>
      </c>
      <c r="N46" s="73">
        <v>10.3</v>
      </c>
      <c r="O46" s="73">
        <v>11.3</v>
      </c>
      <c r="P46" s="73">
        <v>12.3</v>
      </c>
      <c r="Q46" s="73">
        <v>13.3</v>
      </c>
      <c r="R46" s="73">
        <v>14.3</v>
      </c>
      <c r="S46" s="73">
        <v>15.3</v>
      </c>
      <c r="T46" s="73">
        <v>16.3</v>
      </c>
      <c r="U46" s="74">
        <v>17.3</v>
      </c>
      <c r="V46" s="74">
        <v>7.3</v>
      </c>
      <c r="W46" s="73">
        <v>8.3000000000000007</v>
      </c>
      <c r="X46" s="73">
        <v>9.3000000000000007</v>
      </c>
      <c r="Y46" s="73">
        <v>10.3</v>
      </c>
      <c r="Z46" s="73">
        <v>11.3</v>
      </c>
      <c r="AA46" s="73">
        <v>12.3</v>
      </c>
      <c r="AB46" s="73">
        <v>13.3</v>
      </c>
      <c r="AC46" s="73">
        <v>14.3</v>
      </c>
      <c r="AD46" s="73">
        <v>15.3</v>
      </c>
      <c r="AE46" s="74">
        <v>16.3</v>
      </c>
    </row>
    <row r="47" spans="1:31" x14ac:dyDescent="0.3">
      <c r="A47" s="81" t="s">
        <v>6</v>
      </c>
      <c r="B47" s="83">
        <f>B91*0.9058</f>
        <v>97.504025780000006</v>
      </c>
      <c r="C47" s="84">
        <f t="shared" ref="C47:AE47" si="1">C91*0.9058</f>
        <v>266.44233812000004</v>
      </c>
      <c r="D47" s="84">
        <f t="shared" si="1"/>
        <v>487.96750351999998</v>
      </c>
      <c r="E47" s="84">
        <f t="shared" si="1"/>
        <v>23.741280682000003</v>
      </c>
      <c r="F47" s="84">
        <f t="shared" si="1"/>
        <v>39.971486603999999</v>
      </c>
      <c r="G47" s="84">
        <f t="shared" si="1"/>
        <v>33.449201240000001</v>
      </c>
      <c r="H47" s="84">
        <f t="shared" si="1"/>
        <v>39.328631286000004</v>
      </c>
      <c r="I47" s="84">
        <f t="shared" si="1"/>
        <v>25.042788470000001</v>
      </c>
      <c r="J47" s="84">
        <f t="shared" si="1"/>
        <v>78.30624695600001</v>
      </c>
      <c r="K47" s="84">
        <f t="shared" si="1"/>
        <v>0</v>
      </c>
      <c r="L47" s="84">
        <f t="shared" si="1"/>
        <v>343.25580855999999</v>
      </c>
      <c r="M47" s="84">
        <f t="shared" si="1"/>
        <v>586.53050008000002</v>
      </c>
      <c r="N47" s="84">
        <f t="shared" si="1"/>
        <v>908.49113180000006</v>
      </c>
      <c r="O47" s="84">
        <f t="shared" si="1"/>
        <v>1597.1609080000001</v>
      </c>
      <c r="P47" s="84">
        <f t="shared" si="1"/>
        <v>62.974757678000003</v>
      </c>
      <c r="Q47" s="84">
        <f t="shared" si="1"/>
        <v>152.36661076000001</v>
      </c>
      <c r="R47" s="84">
        <f t="shared" si="1"/>
        <v>101.88556154000001</v>
      </c>
      <c r="S47" s="84">
        <f t="shared" si="1"/>
        <v>107.83250086000001</v>
      </c>
      <c r="T47" s="84">
        <f t="shared" si="1"/>
        <v>104.67587844000001</v>
      </c>
      <c r="U47" s="84">
        <f t="shared" si="1"/>
        <v>795.48361438000006</v>
      </c>
      <c r="V47" s="84">
        <f t="shared" si="1"/>
        <v>285.33796017999998</v>
      </c>
      <c r="W47" s="84">
        <f t="shared" si="1"/>
        <v>402.86188698000001</v>
      </c>
      <c r="X47" s="84">
        <f t="shared" si="1"/>
        <v>433.99097210000002</v>
      </c>
      <c r="Y47" s="84">
        <f t="shared" si="1"/>
        <v>605.38853144000007</v>
      </c>
      <c r="Z47" s="84">
        <f t="shared" si="1"/>
        <v>839.68266886000004</v>
      </c>
      <c r="AA47" s="84">
        <f t="shared" si="1"/>
        <v>807.25068102000012</v>
      </c>
      <c r="AB47" s="84">
        <f t="shared" si="1"/>
        <v>828.31261436000011</v>
      </c>
      <c r="AC47" s="84">
        <f t="shared" si="1"/>
        <v>1112.9754818000001</v>
      </c>
      <c r="AD47" s="84">
        <f t="shared" si="1"/>
        <v>1234.8445311999999</v>
      </c>
      <c r="AE47" s="85">
        <f t="shared" si="1"/>
        <v>1030.9335526</v>
      </c>
    </row>
    <row r="48" spans="1:31" x14ac:dyDescent="0.3">
      <c r="A48" s="82" t="s">
        <v>7</v>
      </c>
      <c r="B48" s="86">
        <f t="shared" ref="B48:AE48" si="2">B92*0.9058</f>
        <v>75.947860786000007</v>
      </c>
      <c r="C48" s="80">
        <f t="shared" si="2"/>
        <v>177.10790370000001</v>
      </c>
      <c r="D48" s="80">
        <f t="shared" si="2"/>
        <v>393.61058925999998</v>
      </c>
      <c r="E48" s="80">
        <f t="shared" si="2"/>
        <v>35.779027536000008</v>
      </c>
      <c r="F48" s="80">
        <f t="shared" si="2"/>
        <v>34.896896089999998</v>
      </c>
      <c r="G48" s="80">
        <f t="shared" si="2"/>
        <v>29.809823652000002</v>
      </c>
      <c r="H48" s="80">
        <f t="shared" si="2"/>
        <v>53.848804562000005</v>
      </c>
      <c r="I48" s="80">
        <f t="shared" si="2"/>
        <v>15.319242861999999</v>
      </c>
      <c r="J48" s="80">
        <f t="shared" si="2"/>
        <v>57.782503744000003</v>
      </c>
      <c r="K48" s="80">
        <f t="shared" si="2"/>
        <v>0</v>
      </c>
      <c r="L48" s="80">
        <f t="shared" si="2"/>
        <v>256.94882947999997</v>
      </c>
      <c r="M48" s="80">
        <f t="shared" si="2"/>
        <v>197.20144626000001</v>
      </c>
      <c r="N48" s="80">
        <f t="shared" si="2"/>
        <v>492.54269932000005</v>
      </c>
      <c r="O48" s="80">
        <f t="shared" si="2"/>
        <v>660.24196784000003</v>
      </c>
      <c r="P48" s="80">
        <f t="shared" si="2"/>
        <v>65.766551031999995</v>
      </c>
      <c r="Q48" s="80">
        <f t="shared" si="2"/>
        <v>101.10584890000001</v>
      </c>
      <c r="R48" s="80">
        <f t="shared" si="2"/>
        <v>85.190480941999994</v>
      </c>
      <c r="S48" s="80">
        <f t="shared" si="2"/>
        <v>140.32780412000002</v>
      </c>
      <c r="T48" s="80">
        <f t="shared" si="2"/>
        <v>89.292305662000004</v>
      </c>
      <c r="U48" s="80">
        <f t="shared" si="2"/>
        <v>446.57615730000003</v>
      </c>
      <c r="V48" s="80">
        <f t="shared" si="2"/>
        <v>204.18588890000001</v>
      </c>
      <c r="W48" s="80">
        <f t="shared" si="2"/>
        <v>320.91633490000004</v>
      </c>
      <c r="X48" s="80">
        <f t="shared" si="2"/>
        <v>269.62495700000005</v>
      </c>
      <c r="Y48" s="80">
        <f t="shared" si="2"/>
        <v>323.09315346</v>
      </c>
      <c r="Z48" s="80">
        <f t="shared" si="2"/>
        <v>638.89479807999999</v>
      </c>
      <c r="AA48" s="80">
        <f t="shared" si="2"/>
        <v>558.31564530000003</v>
      </c>
      <c r="AB48" s="80">
        <f t="shared" si="2"/>
        <v>792.90724744000011</v>
      </c>
      <c r="AC48" s="80">
        <f t="shared" si="2"/>
        <v>572.91143476000002</v>
      </c>
      <c r="AD48" s="80">
        <f t="shared" si="2"/>
        <v>893.46300400000007</v>
      </c>
      <c r="AE48" s="87">
        <f t="shared" si="2"/>
        <v>881.30046507999998</v>
      </c>
    </row>
    <row r="49" spans="1:31" x14ac:dyDescent="0.3">
      <c r="A49" s="82" t="s">
        <v>8</v>
      </c>
      <c r="B49" s="86">
        <f t="shared" ref="B49:AE49" si="3">B93*0.9058</f>
        <v>48.855998730000003</v>
      </c>
      <c r="C49" s="80">
        <f t="shared" si="3"/>
        <v>159.07279164000002</v>
      </c>
      <c r="D49" s="80">
        <f t="shared" si="3"/>
        <v>173.53579082000002</v>
      </c>
      <c r="E49" s="80">
        <f t="shared" si="3"/>
        <v>68.965755110000003</v>
      </c>
      <c r="F49" s="80">
        <f t="shared" si="3"/>
        <v>59.903434443999998</v>
      </c>
      <c r="G49" s="80">
        <f t="shared" si="3"/>
        <v>54.970891485999999</v>
      </c>
      <c r="H49" s="80">
        <f t="shared" si="3"/>
        <v>51.988227956000003</v>
      </c>
      <c r="I49" s="80">
        <f t="shared" si="3"/>
        <v>47.604962118000003</v>
      </c>
      <c r="J49" s="80">
        <f t="shared" si="3"/>
        <v>49.520303392000002</v>
      </c>
      <c r="K49" s="80">
        <f t="shared" si="3"/>
        <v>0</v>
      </c>
      <c r="L49" s="80">
        <f t="shared" si="3"/>
        <v>200.90988204000001</v>
      </c>
      <c r="M49" s="80">
        <f t="shared" si="3"/>
        <v>211.44161864000003</v>
      </c>
      <c r="N49" s="80">
        <f t="shared" si="3"/>
        <v>331.28964708000001</v>
      </c>
      <c r="O49" s="80">
        <f t="shared" si="3"/>
        <v>625.56758152000009</v>
      </c>
      <c r="P49" s="80">
        <f t="shared" si="3"/>
        <v>111.89374574</v>
      </c>
      <c r="Q49" s="80">
        <f t="shared" si="3"/>
        <v>114.76667160000001</v>
      </c>
      <c r="R49" s="80">
        <f t="shared" si="3"/>
        <v>133.00187488</v>
      </c>
      <c r="S49" s="80">
        <f t="shared" si="3"/>
        <v>159.11907802000002</v>
      </c>
      <c r="T49" s="80">
        <f t="shared" si="3"/>
        <v>122.99903490000001</v>
      </c>
      <c r="U49" s="80">
        <f t="shared" si="3"/>
        <v>254.71874988000002</v>
      </c>
      <c r="V49" s="80">
        <f t="shared" si="3"/>
        <v>147.94938648000002</v>
      </c>
      <c r="W49" s="80">
        <f t="shared" si="3"/>
        <v>219.08231337999999</v>
      </c>
      <c r="X49" s="80">
        <f t="shared" si="3"/>
        <v>246.1955342</v>
      </c>
      <c r="Y49" s="80">
        <f t="shared" si="3"/>
        <v>242.15367344000001</v>
      </c>
      <c r="Z49" s="80">
        <f t="shared" si="3"/>
        <v>394.85579252000002</v>
      </c>
      <c r="AA49" s="80">
        <f t="shared" si="3"/>
        <v>306.85750368000004</v>
      </c>
      <c r="AB49" s="80">
        <f t="shared" si="3"/>
        <v>589.73648860000003</v>
      </c>
      <c r="AC49" s="80">
        <f t="shared" si="3"/>
        <v>604.58200712000007</v>
      </c>
      <c r="AD49" s="80">
        <f t="shared" si="3"/>
        <v>555.58945903999995</v>
      </c>
      <c r="AE49" s="87">
        <f t="shared" si="3"/>
        <v>535.78051884000013</v>
      </c>
    </row>
    <row r="50" spans="1:31" x14ac:dyDescent="0.3">
      <c r="A50" s="82" t="s">
        <v>9</v>
      </c>
      <c r="B50" s="86">
        <f t="shared" ref="B50:AE50" si="4">B94*0.9058</f>
        <v>36.536991917999998</v>
      </c>
      <c r="C50" s="80">
        <f t="shared" si="4"/>
        <v>112.44854823999999</v>
      </c>
      <c r="D50" s="80">
        <f t="shared" si="4"/>
        <v>232.27900416000003</v>
      </c>
      <c r="E50" s="80">
        <f t="shared" si="4"/>
        <v>134.38439742000003</v>
      </c>
      <c r="F50" s="80">
        <f t="shared" si="4"/>
        <v>85.281957684000005</v>
      </c>
      <c r="G50" s="80">
        <f t="shared" si="4"/>
        <v>113.41241002000001</v>
      </c>
      <c r="H50" s="80">
        <f t="shared" si="4"/>
        <v>100.80648200000002</v>
      </c>
      <c r="I50" s="80">
        <f t="shared" si="4"/>
        <v>50.084499038000004</v>
      </c>
      <c r="J50" s="80">
        <f t="shared" si="4"/>
        <v>53.950806700000008</v>
      </c>
      <c r="K50" s="80">
        <f t="shared" si="4"/>
        <v>0</v>
      </c>
      <c r="L50" s="80">
        <f t="shared" si="4"/>
        <v>202.18026654000002</v>
      </c>
      <c r="M50" s="80">
        <f t="shared" si="4"/>
        <v>187.48773764000003</v>
      </c>
      <c r="N50" s="80">
        <f t="shared" si="4"/>
        <v>286.35508299999998</v>
      </c>
      <c r="O50" s="80">
        <f t="shared" si="4"/>
        <v>367.69710054000001</v>
      </c>
      <c r="P50" s="80">
        <f t="shared" si="4"/>
        <v>215.81781018000001</v>
      </c>
      <c r="Q50" s="80">
        <f t="shared" si="4"/>
        <v>212.41743698000002</v>
      </c>
      <c r="R50" s="80">
        <f t="shared" si="4"/>
        <v>251.30406504000004</v>
      </c>
      <c r="S50" s="80">
        <f t="shared" si="4"/>
        <v>254.43505332000001</v>
      </c>
      <c r="T50" s="80">
        <f t="shared" si="4"/>
        <v>213.68881786</v>
      </c>
      <c r="U50" s="80">
        <f t="shared" si="4"/>
        <v>217.15893766000002</v>
      </c>
      <c r="V50" s="80">
        <f t="shared" si="4"/>
        <v>169.14845793999999</v>
      </c>
      <c r="W50" s="80">
        <f t="shared" si="4"/>
        <v>222.66013280000001</v>
      </c>
      <c r="X50" s="80">
        <f t="shared" si="4"/>
        <v>199.28976815999999</v>
      </c>
      <c r="Y50" s="80">
        <f t="shared" si="4"/>
        <v>232.76134266</v>
      </c>
      <c r="Z50" s="80">
        <f t="shared" si="4"/>
        <v>380.23011166000003</v>
      </c>
      <c r="AA50" s="80">
        <f t="shared" si="4"/>
        <v>362.77634204000003</v>
      </c>
      <c r="AB50" s="80">
        <f t="shared" si="4"/>
        <v>433.31279964000004</v>
      </c>
      <c r="AC50" s="80">
        <f t="shared" si="4"/>
        <v>451.66249604000001</v>
      </c>
      <c r="AD50" s="80">
        <f t="shared" si="4"/>
        <v>538.22074404</v>
      </c>
      <c r="AE50" s="87">
        <f t="shared" si="4"/>
        <v>432.88109536000002</v>
      </c>
    </row>
    <row r="51" spans="1:31" x14ac:dyDescent="0.3">
      <c r="A51" s="82" t="s">
        <v>18</v>
      </c>
      <c r="B51" s="86">
        <f t="shared" ref="B51:AE51" si="5">B95*0.9058</f>
        <v>42.082136474000002</v>
      </c>
      <c r="C51" s="80">
        <f t="shared" si="5"/>
        <v>157.23727852000002</v>
      </c>
      <c r="D51" s="80">
        <f t="shared" si="5"/>
        <v>186.02967138000002</v>
      </c>
      <c r="E51" s="80">
        <f t="shared" si="5"/>
        <v>182.79361030000001</v>
      </c>
      <c r="F51" s="80">
        <f t="shared" si="5"/>
        <v>129.72867600000001</v>
      </c>
      <c r="G51" s="80">
        <f t="shared" si="5"/>
        <v>129.4351968</v>
      </c>
      <c r="H51" s="80">
        <f t="shared" si="5"/>
        <v>164.19463773999999</v>
      </c>
      <c r="I51" s="80">
        <f t="shared" si="5"/>
        <v>106.07968728</v>
      </c>
      <c r="J51" s="80">
        <f t="shared" si="5"/>
        <v>56.405189554000003</v>
      </c>
      <c r="K51" s="80">
        <f t="shared" si="5"/>
        <v>0</v>
      </c>
      <c r="L51" s="80">
        <f t="shared" si="5"/>
        <v>223.4889398</v>
      </c>
      <c r="M51" s="80">
        <f t="shared" si="5"/>
        <v>294.75891424000002</v>
      </c>
      <c r="N51" s="80">
        <f t="shared" si="5"/>
        <v>517.16315854000004</v>
      </c>
      <c r="O51" s="80">
        <f t="shared" si="5"/>
        <v>441.22985396000001</v>
      </c>
      <c r="P51" s="80">
        <f t="shared" si="5"/>
        <v>285.43334091999998</v>
      </c>
      <c r="Q51" s="80">
        <f t="shared" si="5"/>
        <v>307.08929790000002</v>
      </c>
      <c r="R51" s="80">
        <f t="shared" si="5"/>
        <v>362.81954869999998</v>
      </c>
      <c r="S51" s="80">
        <f t="shared" si="5"/>
        <v>493.90257686000007</v>
      </c>
      <c r="T51" s="80">
        <f t="shared" si="5"/>
        <v>358.52777772000002</v>
      </c>
      <c r="U51" s="80">
        <f t="shared" si="5"/>
        <v>281.03767468000001</v>
      </c>
      <c r="V51" s="80">
        <f t="shared" si="5"/>
        <v>281.16593596000001</v>
      </c>
      <c r="W51" s="80">
        <f t="shared" si="5"/>
        <v>354.42305443999999</v>
      </c>
      <c r="X51" s="80">
        <f t="shared" si="5"/>
        <v>281.79003216000001</v>
      </c>
      <c r="Y51" s="80">
        <f t="shared" si="5"/>
        <v>262.05663568</v>
      </c>
      <c r="Z51" s="80">
        <f t="shared" si="5"/>
        <v>404.67430220000006</v>
      </c>
      <c r="AA51" s="80">
        <f t="shared" si="5"/>
        <v>451.49655348000005</v>
      </c>
      <c r="AB51" s="80">
        <f t="shared" si="5"/>
        <v>543.23425645999998</v>
      </c>
      <c r="AC51" s="80">
        <f t="shared" si="5"/>
        <v>532.82878837999999</v>
      </c>
      <c r="AD51" s="80">
        <f t="shared" si="5"/>
        <v>640.03393216000006</v>
      </c>
      <c r="AE51" s="87">
        <f t="shared" si="5"/>
        <v>625.52636761999997</v>
      </c>
    </row>
    <row r="52" spans="1:31" x14ac:dyDescent="0.3">
      <c r="A52" s="82" t="s">
        <v>26</v>
      </c>
      <c r="B52" s="86">
        <f t="shared" ref="B52:AE52" si="6">B96*0.9058</f>
        <v>46.892179040000002</v>
      </c>
      <c r="C52" s="80">
        <f t="shared" si="6"/>
        <v>94.512983599999998</v>
      </c>
      <c r="D52" s="80">
        <f t="shared" si="6"/>
        <v>269.96979506000002</v>
      </c>
      <c r="E52" s="80">
        <f t="shared" si="6"/>
        <v>22.328884858000002</v>
      </c>
      <c r="F52" s="80">
        <f t="shared" si="6"/>
        <v>28.201168142000004</v>
      </c>
      <c r="G52" s="80">
        <f t="shared" si="6"/>
        <v>19.748441818</v>
      </c>
      <c r="H52" s="80">
        <f t="shared" si="6"/>
        <v>45.572011772000003</v>
      </c>
      <c r="I52" s="80">
        <f t="shared" si="6"/>
        <v>36.556575314000007</v>
      </c>
      <c r="J52" s="80">
        <f t="shared" si="6"/>
        <v>31.741949399999999</v>
      </c>
      <c r="K52" s="80">
        <f t="shared" si="6"/>
        <v>0</v>
      </c>
      <c r="L52" s="80">
        <f t="shared" si="6"/>
        <v>158.18456416000001</v>
      </c>
      <c r="M52" s="80">
        <f t="shared" si="6"/>
        <v>241.51816416</v>
      </c>
      <c r="N52" s="80">
        <f t="shared" si="6"/>
        <v>472.88720164</v>
      </c>
      <c r="O52" s="80">
        <f t="shared" si="6"/>
        <v>628.42239138000002</v>
      </c>
      <c r="P52" s="80">
        <f t="shared" si="6"/>
        <v>83.686979754000006</v>
      </c>
      <c r="Q52" s="80">
        <f t="shared" si="6"/>
        <v>111.75171630000001</v>
      </c>
      <c r="R52" s="80">
        <f t="shared" si="6"/>
        <v>103.62641856</v>
      </c>
      <c r="S52" s="80">
        <f t="shared" si="6"/>
        <v>160.40386473999999</v>
      </c>
      <c r="T52" s="80">
        <f t="shared" si="6"/>
        <v>120.13860908000001</v>
      </c>
      <c r="U52" s="80">
        <f t="shared" si="6"/>
        <v>666.47097328000007</v>
      </c>
      <c r="V52" s="80">
        <f t="shared" si="6"/>
        <v>151.39767650000002</v>
      </c>
      <c r="W52" s="80">
        <f t="shared" si="6"/>
        <v>222.13866374</v>
      </c>
      <c r="X52" s="80">
        <f t="shared" si="6"/>
        <v>214.65331370000001</v>
      </c>
      <c r="Y52" s="80">
        <f t="shared" si="6"/>
        <v>288.39114023999997</v>
      </c>
      <c r="Z52" s="80">
        <f t="shared" si="6"/>
        <v>375.23480582000002</v>
      </c>
      <c r="AA52" s="80">
        <f t="shared" si="6"/>
        <v>425.00416798000003</v>
      </c>
      <c r="AB52" s="80">
        <f t="shared" si="6"/>
        <v>386.15159800000004</v>
      </c>
      <c r="AC52" s="80">
        <f t="shared" si="6"/>
        <v>578.94007724000005</v>
      </c>
      <c r="AD52" s="80">
        <f t="shared" si="6"/>
        <v>961.22318459999997</v>
      </c>
      <c r="AE52" s="87">
        <f t="shared" si="6"/>
        <v>880.73126036000008</v>
      </c>
    </row>
    <row r="53" spans="1:31" x14ac:dyDescent="0.3">
      <c r="A53" s="82" t="s">
        <v>27</v>
      </c>
      <c r="B53" s="86">
        <f t="shared" ref="B53:AE53" si="7">B97*0.9058</f>
        <v>60.582222848000001</v>
      </c>
      <c r="C53" s="80">
        <f t="shared" si="7"/>
        <v>141.26440132000002</v>
      </c>
      <c r="D53" s="80">
        <f t="shared" si="7"/>
        <v>334.55215752000004</v>
      </c>
      <c r="E53" s="80">
        <f t="shared" si="7"/>
        <v>37.441279231999999</v>
      </c>
      <c r="F53" s="80">
        <f t="shared" si="7"/>
        <v>55.071779490000004</v>
      </c>
      <c r="G53" s="80">
        <f t="shared" si="7"/>
        <v>57.806434980000006</v>
      </c>
      <c r="H53" s="80">
        <f t="shared" si="7"/>
        <v>32.673211438000003</v>
      </c>
      <c r="I53" s="80">
        <f t="shared" si="7"/>
        <v>18.067458178000003</v>
      </c>
      <c r="J53" s="80">
        <f t="shared" si="7"/>
        <v>32.694678898000006</v>
      </c>
      <c r="K53" s="80">
        <f t="shared" si="7"/>
        <v>0</v>
      </c>
      <c r="L53" s="80">
        <f t="shared" si="7"/>
        <v>238.96906180000005</v>
      </c>
      <c r="M53" s="80">
        <f t="shared" si="7"/>
        <v>252.30116968000002</v>
      </c>
      <c r="N53" s="80">
        <f t="shared" si="7"/>
        <v>400.27682436000003</v>
      </c>
      <c r="O53" s="80">
        <f t="shared" si="7"/>
        <v>721.08663718000003</v>
      </c>
      <c r="P53" s="80">
        <f t="shared" si="7"/>
        <v>101.63166579999999</v>
      </c>
      <c r="Q53" s="80">
        <f t="shared" si="7"/>
        <v>92.120946960000012</v>
      </c>
      <c r="R53" s="80">
        <f t="shared" si="7"/>
        <v>91.178552640000007</v>
      </c>
      <c r="S53" s="80">
        <f t="shared" si="7"/>
        <v>173.79403440000002</v>
      </c>
      <c r="T53" s="80">
        <f t="shared" si="7"/>
        <v>129.63709962000001</v>
      </c>
      <c r="U53" s="80">
        <f t="shared" si="7"/>
        <v>386.40042126000003</v>
      </c>
      <c r="V53" s="80">
        <f t="shared" si="7"/>
        <v>191.66583072</v>
      </c>
      <c r="W53" s="80">
        <f t="shared" si="7"/>
        <v>231.35526932000002</v>
      </c>
      <c r="X53" s="80">
        <f t="shared" si="7"/>
        <v>258.48479454000005</v>
      </c>
      <c r="Y53" s="80">
        <f t="shared" si="7"/>
        <v>300.11708356000003</v>
      </c>
      <c r="Z53" s="80">
        <f t="shared" si="7"/>
        <v>507.65325492000005</v>
      </c>
      <c r="AA53" s="80">
        <f t="shared" si="7"/>
        <v>419.76873456000004</v>
      </c>
      <c r="AB53" s="80">
        <f t="shared" si="7"/>
        <v>433.01424796000003</v>
      </c>
      <c r="AC53" s="80">
        <f t="shared" si="7"/>
        <v>594.69746462000001</v>
      </c>
      <c r="AD53" s="80">
        <f t="shared" si="7"/>
        <v>691.47395184000004</v>
      </c>
      <c r="AE53" s="87">
        <f t="shared" si="7"/>
        <v>624.59013274000006</v>
      </c>
    </row>
    <row r="54" spans="1:31" x14ac:dyDescent="0.3">
      <c r="A54" s="82" t="s">
        <v>28</v>
      </c>
      <c r="B54" s="86">
        <f t="shared" ref="B54:AE54" si="8">B98*0.9058</f>
        <v>58.705106334000007</v>
      </c>
      <c r="C54" s="80">
        <f t="shared" si="8"/>
        <v>87.189454730000008</v>
      </c>
      <c r="D54" s="80">
        <f t="shared" si="8"/>
        <v>250.94763274000002</v>
      </c>
      <c r="E54" s="80">
        <f t="shared" si="8"/>
        <v>44.580341932000003</v>
      </c>
      <c r="F54" s="80">
        <f t="shared" si="8"/>
        <v>41.43106555</v>
      </c>
      <c r="G54" s="80">
        <f t="shared" si="8"/>
        <v>74.240826337999991</v>
      </c>
      <c r="H54" s="80">
        <f t="shared" si="8"/>
        <v>78.997453878000002</v>
      </c>
      <c r="I54" s="80">
        <f t="shared" si="8"/>
        <v>32.792613994000007</v>
      </c>
      <c r="J54" s="80">
        <f t="shared" si="8"/>
        <v>27.351989700000001</v>
      </c>
      <c r="K54" s="80">
        <f t="shared" si="8"/>
        <v>0</v>
      </c>
      <c r="L54" s="80">
        <f t="shared" si="8"/>
        <v>131.4709823</v>
      </c>
      <c r="M54" s="80">
        <f t="shared" si="8"/>
        <v>206.86497356000001</v>
      </c>
      <c r="N54" s="80">
        <f t="shared" si="8"/>
        <v>419.76954978000003</v>
      </c>
      <c r="O54" s="80">
        <f t="shared" si="8"/>
        <v>440.86409192000002</v>
      </c>
      <c r="P54" s="80">
        <f t="shared" si="8"/>
        <v>115.03424492000001</v>
      </c>
      <c r="Q54" s="80">
        <f t="shared" si="8"/>
        <v>96.003930400000002</v>
      </c>
      <c r="R54" s="80">
        <f t="shared" si="8"/>
        <v>185.82160912000001</v>
      </c>
      <c r="S54" s="80">
        <f t="shared" si="8"/>
        <v>246.46437564000001</v>
      </c>
      <c r="T54" s="80">
        <f t="shared" si="8"/>
        <v>180.99124946000003</v>
      </c>
      <c r="U54" s="80">
        <f t="shared" si="8"/>
        <v>251.60306961999999</v>
      </c>
      <c r="V54" s="80">
        <f t="shared" si="8"/>
        <v>186.1930777</v>
      </c>
      <c r="W54" s="80">
        <f t="shared" si="8"/>
        <v>154.92250662000001</v>
      </c>
      <c r="X54" s="80">
        <f t="shared" si="8"/>
        <v>266.94369842000003</v>
      </c>
      <c r="Y54" s="80">
        <f t="shared" si="8"/>
        <v>186.72460114000003</v>
      </c>
      <c r="Z54" s="80">
        <f t="shared" si="8"/>
        <v>427.54665800000004</v>
      </c>
      <c r="AA54" s="80">
        <f t="shared" si="8"/>
        <v>412.78891149999998</v>
      </c>
      <c r="AB54" s="80">
        <f t="shared" si="8"/>
        <v>502.80532274000001</v>
      </c>
      <c r="AC54" s="80">
        <f t="shared" si="8"/>
        <v>568.68995385999995</v>
      </c>
      <c r="AD54" s="80">
        <f t="shared" si="8"/>
        <v>726.56953515999999</v>
      </c>
      <c r="AE54" s="87">
        <f t="shared" si="8"/>
        <v>756.32053615999996</v>
      </c>
    </row>
    <row r="55" spans="1:31" x14ac:dyDescent="0.3">
      <c r="A55" s="82" t="s">
        <v>29</v>
      </c>
      <c r="B55" s="86">
        <f t="shared" ref="B55:AE55" si="9">B99*0.9058</f>
        <v>43.813627521999997</v>
      </c>
      <c r="C55" s="80">
        <f t="shared" si="9"/>
        <v>110.22897592000001</v>
      </c>
      <c r="D55" s="80">
        <f t="shared" si="9"/>
        <v>235.69740278</v>
      </c>
      <c r="E55" s="80">
        <f t="shared" si="9"/>
        <v>58.767407257999999</v>
      </c>
      <c r="F55" s="80">
        <f t="shared" si="9"/>
        <v>47.314725682000002</v>
      </c>
      <c r="G55" s="80">
        <f t="shared" si="9"/>
        <v>65.645418398000004</v>
      </c>
      <c r="H55" s="80">
        <f t="shared" si="9"/>
        <v>50.625497146000001</v>
      </c>
      <c r="I55" s="80">
        <f t="shared" si="9"/>
        <v>29.694297920000004</v>
      </c>
      <c r="J55" s="80">
        <f t="shared" si="9"/>
        <v>32.057484830000007</v>
      </c>
      <c r="K55" s="80">
        <f t="shared" si="9"/>
        <v>0</v>
      </c>
      <c r="L55" s="80">
        <f t="shared" si="9"/>
        <v>150.22937566000002</v>
      </c>
      <c r="M55" s="80">
        <f t="shared" si="9"/>
        <v>183.51580464</v>
      </c>
      <c r="N55" s="80">
        <f t="shared" si="9"/>
        <v>272.96482276</v>
      </c>
      <c r="O55" s="80">
        <f t="shared" si="9"/>
        <v>488.88154629999997</v>
      </c>
      <c r="P55" s="80">
        <f t="shared" si="9"/>
        <v>115.82265324000001</v>
      </c>
      <c r="Q55" s="80">
        <f t="shared" si="9"/>
        <v>173.07790892000003</v>
      </c>
      <c r="R55" s="80">
        <f t="shared" si="9"/>
        <v>139.66430561999999</v>
      </c>
      <c r="S55" s="80">
        <f t="shared" si="9"/>
        <v>308.47055232000002</v>
      </c>
      <c r="T55" s="80">
        <f t="shared" si="9"/>
        <v>179.57231376000001</v>
      </c>
      <c r="U55" s="80">
        <f t="shared" si="9"/>
        <v>333.37987116000005</v>
      </c>
      <c r="V55" s="80">
        <f t="shared" si="9"/>
        <v>172.66006338</v>
      </c>
      <c r="W55" s="80">
        <f t="shared" si="9"/>
        <v>209.55936624</v>
      </c>
      <c r="X55" s="80">
        <f t="shared" si="9"/>
        <v>222.06828308000001</v>
      </c>
      <c r="Y55" s="80">
        <f t="shared" si="9"/>
        <v>182.5603668</v>
      </c>
      <c r="Z55" s="80">
        <f t="shared" si="9"/>
        <v>312.62446054000003</v>
      </c>
      <c r="AA55" s="80">
        <f t="shared" si="9"/>
        <v>310.23749638000004</v>
      </c>
      <c r="AB55" s="80">
        <f t="shared" si="9"/>
        <v>377.30510230000004</v>
      </c>
      <c r="AC55" s="80">
        <f t="shared" si="9"/>
        <v>516.74476952000009</v>
      </c>
      <c r="AD55" s="80">
        <f t="shared" si="9"/>
        <v>917.82540080000001</v>
      </c>
      <c r="AE55" s="87">
        <f t="shared" si="9"/>
        <v>585.09435417999998</v>
      </c>
    </row>
    <row r="56" spans="1:31" x14ac:dyDescent="0.3">
      <c r="A56" s="82" t="s">
        <v>30</v>
      </c>
      <c r="B56" s="86">
        <f t="shared" ref="B56:AE56" si="10">B100*0.9058</f>
        <v>46.977749966000005</v>
      </c>
      <c r="C56" s="80">
        <f t="shared" si="10"/>
        <v>99.485644440000002</v>
      </c>
      <c r="D56" s="80">
        <f t="shared" si="10"/>
        <v>185.09280244000001</v>
      </c>
      <c r="E56" s="80">
        <f t="shared" si="10"/>
        <v>117.50209702000001</v>
      </c>
      <c r="F56" s="80">
        <f t="shared" si="10"/>
        <v>75.34919945</v>
      </c>
      <c r="G56" s="80">
        <f t="shared" si="10"/>
        <v>69.44477838200001</v>
      </c>
      <c r="H56" s="80">
        <f t="shared" si="10"/>
        <v>48.987846978000007</v>
      </c>
      <c r="I56" s="80">
        <f t="shared" si="10"/>
        <v>41.997951422</v>
      </c>
      <c r="J56" s="80">
        <f t="shared" si="10"/>
        <v>36.294328098000001</v>
      </c>
      <c r="K56" s="80">
        <f t="shared" si="10"/>
        <v>0</v>
      </c>
      <c r="L56" s="80">
        <f t="shared" si="10"/>
        <v>223.49808838000001</v>
      </c>
      <c r="M56" s="80">
        <f t="shared" si="10"/>
        <v>133.94934168</v>
      </c>
      <c r="N56" s="80">
        <f t="shared" si="10"/>
        <v>265.12756942000004</v>
      </c>
      <c r="O56" s="80">
        <f t="shared" si="10"/>
        <v>404.34096780000004</v>
      </c>
      <c r="P56" s="80">
        <f t="shared" si="10"/>
        <v>94.9649778</v>
      </c>
      <c r="Q56" s="80">
        <f t="shared" si="10"/>
        <v>148.16424224000002</v>
      </c>
      <c r="R56" s="80">
        <f t="shared" si="10"/>
        <v>141.66893160000001</v>
      </c>
      <c r="S56" s="80">
        <f t="shared" si="10"/>
        <v>145.22265674000002</v>
      </c>
      <c r="T56" s="80">
        <f t="shared" si="10"/>
        <v>161.56754600000002</v>
      </c>
      <c r="U56" s="80">
        <f t="shared" si="10"/>
        <v>216.35413436000002</v>
      </c>
      <c r="V56" s="80">
        <f t="shared" si="10"/>
        <v>193.06266490000002</v>
      </c>
      <c r="W56" s="80">
        <f t="shared" si="10"/>
        <v>251.25623880000003</v>
      </c>
      <c r="X56" s="80">
        <f t="shared" si="10"/>
        <v>311.5403991</v>
      </c>
      <c r="Y56" s="80">
        <f t="shared" si="10"/>
        <v>194.79690958000003</v>
      </c>
      <c r="Z56" s="80">
        <f t="shared" si="10"/>
        <v>277.48123214000003</v>
      </c>
      <c r="AA56" s="80">
        <f t="shared" si="10"/>
        <v>340.98777594000001</v>
      </c>
      <c r="AB56" s="80">
        <f t="shared" si="10"/>
        <v>515.23724658000003</v>
      </c>
      <c r="AC56" s="80">
        <f t="shared" si="10"/>
        <v>503.99436640000005</v>
      </c>
      <c r="AD56" s="80">
        <f t="shared" si="10"/>
        <v>696.19208288000004</v>
      </c>
      <c r="AE56" s="87">
        <f t="shared" si="10"/>
        <v>802.45456060000004</v>
      </c>
    </row>
    <row r="57" spans="1:31" x14ac:dyDescent="0.3">
      <c r="A57" s="82" t="s">
        <v>10</v>
      </c>
      <c r="B57" s="86">
        <f t="shared" ref="B57:AE57" si="11">B101*0.9058</f>
        <v>42.286647998000007</v>
      </c>
      <c r="C57" s="80">
        <f t="shared" si="11"/>
        <v>137.28078350000001</v>
      </c>
      <c r="D57" s="80">
        <f t="shared" si="11"/>
        <v>237.34559646000002</v>
      </c>
      <c r="E57" s="80">
        <f t="shared" si="11"/>
        <v>23.473426564</v>
      </c>
      <c r="F57" s="80">
        <f t="shared" si="11"/>
        <v>24.131925047999999</v>
      </c>
      <c r="G57" s="80">
        <f t="shared" si="11"/>
        <v>44.639499730000004</v>
      </c>
      <c r="H57" s="80">
        <f t="shared" si="11"/>
        <v>56.521684492000006</v>
      </c>
      <c r="I57" s="80">
        <f t="shared" si="11"/>
        <v>16.644998916000002</v>
      </c>
      <c r="J57" s="80">
        <f t="shared" si="11"/>
        <v>54.111930403999999</v>
      </c>
      <c r="K57" s="80">
        <f t="shared" si="11"/>
        <v>0</v>
      </c>
      <c r="L57" s="80">
        <f t="shared" si="11"/>
        <v>187.65458599999999</v>
      </c>
      <c r="M57" s="80">
        <f t="shared" si="11"/>
        <v>175.27800654000001</v>
      </c>
      <c r="N57" s="80">
        <f t="shared" si="11"/>
        <v>413.10521686000004</v>
      </c>
      <c r="O57" s="80">
        <f t="shared" si="11"/>
        <v>617.47326214000009</v>
      </c>
      <c r="P57" s="80">
        <f t="shared" si="11"/>
        <v>84.033783400000004</v>
      </c>
      <c r="Q57" s="80">
        <f t="shared" si="11"/>
        <v>58.83881147200001</v>
      </c>
      <c r="R57" s="80">
        <f t="shared" si="11"/>
        <v>131.18683284000002</v>
      </c>
      <c r="S57" s="80">
        <f t="shared" si="11"/>
        <v>226.67726522000001</v>
      </c>
      <c r="T57" s="80">
        <f t="shared" si="11"/>
        <v>181.67902340000001</v>
      </c>
      <c r="U57" s="80">
        <f t="shared" si="11"/>
        <v>308.68685736000003</v>
      </c>
      <c r="V57" s="80">
        <f t="shared" si="11"/>
        <v>141.06394778000001</v>
      </c>
      <c r="W57" s="80">
        <f t="shared" si="11"/>
        <v>356.61246362000003</v>
      </c>
      <c r="X57" s="80">
        <f t="shared" si="11"/>
        <v>319.11288710000002</v>
      </c>
      <c r="Y57" s="80">
        <f t="shared" si="11"/>
        <v>392.89844930000004</v>
      </c>
      <c r="Z57" s="80">
        <f t="shared" si="11"/>
        <v>528.07641810000007</v>
      </c>
      <c r="AA57" s="80">
        <f t="shared" si="11"/>
        <v>478.72861525999997</v>
      </c>
      <c r="AB57" s="80">
        <f t="shared" si="11"/>
        <v>717.94278654000004</v>
      </c>
      <c r="AC57" s="80">
        <f t="shared" si="11"/>
        <v>772.21868486000005</v>
      </c>
      <c r="AD57" s="80">
        <f t="shared" si="11"/>
        <v>1019.7641328000001</v>
      </c>
      <c r="AE57" s="87">
        <f t="shared" si="11"/>
        <v>757.00196949999997</v>
      </c>
    </row>
    <row r="58" spans="1:31" x14ac:dyDescent="0.3">
      <c r="A58" s="82" t="s">
        <v>11</v>
      </c>
      <c r="B58" s="86">
        <f t="shared" ref="B58:AE58" si="12">B102*0.9058</f>
        <v>30.177967946000003</v>
      </c>
      <c r="C58" s="80">
        <f t="shared" si="12"/>
        <v>131.13239426000001</v>
      </c>
      <c r="D58" s="80">
        <f t="shared" si="12"/>
        <v>147.68652332000002</v>
      </c>
      <c r="E58" s="80">
        <f t="shared" si="12"/>
        <v>31.972991806000003</v>
      </c>
      <c r="F58" s="80">
        <f t="shared" si="12"/>
        <v>31.856487810000001</v>
      </c>
      <c r="G58" s="80">
        <f t="shared" si="12"/>
        <v>39.489510424000002</v>
      </c>
      <c r="H58" s="80">
        <f t="shared" si="12"/>
        <v>29.352394652000005</v>
      </c>
      <c r="I58" s="80">
        <f t="shared" si="12"/>
        <v>23.561379744</v>
      </c>
      <c r="J58" s="80">
        <f t="shared" si="12"/>
        <v>40.101342092000003</v>
      </c>
      <c r="K58" s="80">
        <f t="shared" si="12"/>
        <v>0</v>
      </c>
      <c r="L58" s="80">
        <f t="shared" si="12"/>
        <v>108.94835588000001</v>
      </c>
      <c r="M58" s="80">
        <f t="shared" si="12"/>
        <v>133.62687688</v>
      </c>
      <c r="N58" s="80">
        <f t="shared" si="12"/>
        <v>336.60823294000005</v>
      </c>
      <c r="O58" s="80">
        <f t="shared" si="12"/>
        <v>444.0163665</v>
      </c>
      <c r="P58" s="80">
        <f t="shared" si="12"/>
        <v>111.87780366</v>
      </c>
      <c r="Q58" s="80">
        <f t="shared" si="12"/>
        <v>128.8142709</v>
      </c>
      <c r="R58" s="80">
        <f t="shared" si="12"/>
        <v>83.178400228000001</v>
      </c>
      <c r="S58" s="80">
        <f t="shared" si="12"/>
        <v>200.40444564000001</v>
      </c>
      <c r="T58" s="80">
        <f t="shared" si="12"/>
        <v>186.42170161999999</v>
      </c>
      <c r="U58" s="80">
        <f t="shared" si="12"/>
        <v>426.20915372000002</v>
      </c>
      <c r="V58" s="80">
        <f t="shared" si="12"/>
        <v>144.33171186000001</v>
      </c>
      <c r="W58" s="80">
        <f t="shared" si="12"/>
        <v>160.67750692000001</v>
      </c>
      <c r="X58" s="80">
        <f t="shared" si="12"/>
        <v>207.05691258000002</v>
      </c>
      <c r="Y58" s="80">
        <f t="shared" si="12"/>
        <v>187.74027468</v>
      </c>
      <c r="Z58" s="80">
        <f t="shared" si="12"/>
        <v>358.09607344</v>
      </c>
      <c r="AA58" s="80">
        <f t="shared" si="12"/>
        <v>338.92635630000001</v>
      </c>
      <c r="AB58" s="80">
        <f t="shared" si="12"/>
        <v>459.33697712000003</v>
      </c>
      <c r="AC58" s="80">
        <f t="shared" si="12"/>
        <v>679.99384264000003</v>
      </c>
      <c r="AD58" s="80">
        <f t="shared" si="12"/>
        <v>738.92084280000006</v>
      </c>
      <c r="AE58" s="87">
        <f t="shared" si="12"/>
        <v>1030.4027538</v>
      </c>
    </row>
    <row r="59" spans="1:31" x14ac:dyDescent="0.3">
      <c r="A59" s="82" t="s">
        <v>12</v>
      </c>
      <c r="B59" s="86">
        <f t="shared" ref="B59:AE59" si="13">B103*0.9058</f>
        <v>24.988159672000002</v>
      </c>
      <c r="C59" s="80">
        <f t="shared" si="13"/>
        <v>118.57999902</v>
      </c>
      <c r="D59" s="80">
        <f t="shared" si="13"/>
        <v>170.41349822000001</v>
      </c>
      <c r="E59" s="80">
        <f t="shared" si="13"/>
        <v>60.967912487999996</v>
      </c>
      <c r="F59" s="80">
        <f t="shared" si="13"/>
        <v>32.840231899999999</v>
      </c>
      <c r="G59" s="80">
        <f t="shared" si="13"/>
        <v>50.642127634000005</v>
      </c>
      <c r="H59" s="80">
        <f t="shared" si="13"/>
        <v>59.421666598000002</v>
      </c>
      <c r="I59" s="80">
        <f t="shared" si="13"/>
        <v>24.851628438000002</v>
      </c>
      <c r="J59" s="80">
        <f t="shared" si="13"/>
        <v>22.839457144000001</v>
      </c>
      <c r="K59" s="80">
        <f t="shared" si="13"/>
        <v>0</v>
      </c>
      <c r="L59" s="80">
        <f t="shared" si="13"/>
        <v>184.29107886000003</v>
      </c>
      <c r="M59" s="80">
        <f t="shared" si="13"/>
        <v>172.09611230000002</v>
      </c>
      <c r="N59" s="80">
        <f t="shared" si="13"/>
        <v>266.33500082</v>
      </c>
      <c r="O59" s="80">
        <f t="shared" si="13"/>
        <v>319.87566127999997</v>
      </c>
      <c r="P59" s="80">
        <f t="shared" si="13"/>
        <v>83.534995572000014</v>
      </c>
      <c r="Q59" s="80">
        <f t="shared" si="13"/>
        <v>119.01106924000001</v>
      </c>
      <c r="R59" s="80">
        <f t="shared" si="13"/>
        <v>85.155046045999995</v>
      </c>
      <c r="S59" s="80">
        <f t="shared" si="13"/>
        <v>137.96710816000001</v>
      </c>
      <c r="T59" s="80">
        <f t="shared" si="13"/>
        <v>74.217909598000006</v>
      </c>
      <c r="U59" s="80">
        <f t="shared" si="13"/>
        <v>305.16746204000003</v>
      </c>
      <c r="V59" s="80">
        <f t="shared" si="13"/>
        <v>135.07561340000001</v>
      </c>
      <c r="W59" s="80">
        <f t="shared" si="13"/>
        <v>136.14608784000001</v>
      </c>
      <c r="X59" s="80">
        <f t="shared" si="13"/>
        <v>127.84216634000002</v>
      </c>
      <c r="Y59" s="80">
        <f t="shared" si="13"/>
        <v>194.59862996000001</v>
      </c>
      <c r="Z59" s="80">
        <f t="shared" si="13"/>
        <v>234.34087670000002</v>
      </c>
      <c r="AA59" s="80">
        <f t="shared" si="13"/>
        <v>314.93859838000003</v>
      </c>
      <c r="AB59" s="80">
        <f t="shared" si="13"/>
        <v>511.36839362000001</v>
      </c>
      <c r="AC59" s="80">
        <f t="shared" si="13"/>
        <v>420.09092762000006</v>
      </c>
      <c r="AD59" s="80">
        <f t="shared" si="13"/>
        <v>632.98055814000008</v>
      </c>
      <c r="AE59" s="87">
        <f t="shared" si="13"/>
        <v>642.87406806000001</v>
      </c>
    </row>
    <row r="60" spans="1:31" x14ac:dyDescent="0.3">
      <c r="A60" s="82" t="s">
        <v>13</v>
      </c>
      <c r="B60" s="86">
        <f t="shared" ref="B60:AE60" si="14">B104*0.9058</f>
        <v>35.044251633999998</v>
      </c>
      <c r="C60" s="80">
        <f t="shared" si="14"/>
        <v>80.945485474000009</v>
      </c>
      <c r="D60" s="80">
        <f t="shared" si="14"/>
        <v>154.69714358000002</v>
      </c>
      <c r="E60" s="80">
        <f t="shared" si="14"/>
        <v>60.036351536000005</v>
      </c>
      <c r="F60" s="80">
        <f t="shared" si="14"/>
        <v>71.184122716000005</v>
      </c>
      <c r="G60" s="80">
        <f t="shared" si="14"/>
        <v>35.469089950000004</v>
      </c>
      <c r="H60" s="80">
        <f t="shared" si="14"/>
        <v>61.071635646000004</v>
      </c>
      <c r="I60" s="80">
        <f t="shared" si="14"/>
        <v>39.889710980000004</v>
      </c>
      <c r="J60" s="80">
        <f t="shared" si="14"/>
        <v>24.317478178000002</v>
      </c>
      <c r="K60" s="80">
        <f t="shared" si="14"/>
        <v>0</v>
      </c>
      <c r="L60" s="80">
        <f t="shared" si="14"/>
        <v>135.82298898000002</v>
      </c>
      <c r="M60" s="80">
        <f t="shared" si="14"/>
        <v>161.96926830000001</v>
      </c>
      <c r="N60" s="80">
        <f t="shared" si="14"/>
        <v>270.62523193999999</v>
      </c>
      <c r="O60" s="80">
        <f t="shared" si="14"/>
        <v>323.83083698000002</v>
      </c>
      <c r="P60" s="80">
        <f t="shared" si="14"/>
        <v>104.88647694000001</v>
      </c>
      <c r="Q60" s="80">
        <f t="shared" si="14"/>
        <v>134.72669923999999</v>
      </c>
      <c r="R60" s="80">
        <f t="shared" si="14"/>
        <v>187.48058182000003</v>
      </c>
      <c r="S60" s="80">
        <f t="shared" si="14"/>
        <v>125.657105</v>
      </c>
      <c r="T60" s="80">
        <f t="shared" si="14"/>
        <v>113.23115944</v>
      </c>
      <c r="U60" s="80">
        <f t="shared" si="14"/>
        <v>273.91238014000004</v>
      </c>
      <c r="V60" s="80">
        <f t="shared" si="14"/>
        <v>135.64409348000001</v>
      </c>
      <c r="W60" s="80">
        <f t="shared" si="14"/>
        <v>201.27093392000003</v>
      </c>
      <c r="X60" s="80">
        <f t="shared" si="14"/>
        <v>265.88681098000001</v>
      </c>
      <c r="Y60" s="80">
        <f t="shared" si="14"/>
        <v>177.82710890000001</v>
      </c>
      <c r="Z60" s="80">
        <f t="shared" si="14"/>
        <v>411.21970357999999</v>
      </c>
      <c r="AA60" s="80">
        <f t="shared" si="14"/>
        <v>254.16503434000003</v>
      </c>
      <c r="AB60" s="80">
        <f t="shared" si="14"/>
        <v>358.40431718000002</v>
      </c>
      <c r="AC60" s="80">
        <f t="shared" si="14"/>
        <v>385.57188600000006</v>
      </c>
      <c r="AD60" s="80">
        <f t="shared" si="14"/>
        <v>684.31586734000007</v>
      </c>
      <c r="AE60" s="87">
        <f t="shared" si="14"/>
        <v>506.48576930000002</v>
      </c>
    </row>
    <row r="61" spans="1:31" x14ac:dyDescent="0.3">
      <c r="A61" s="82" t="s">
        <v>19</v>
      </c>
      <c r="B61" s="86">
        <f t="shared" ref="B61:AE61" si="15">B105*0.9058</f>
        <v>30.291156714000003</v>
      </c>
      <c r="C61" s="80">
        <f t="shared" si="15"/>
        <v>109.84700006000001</v>
      </c>
      <c r="D61" s="80">
        <f t="shared" si="15"/>
        <v>115.75589578</v>
      </c>
      <c r="E61" s="80">
        <f t="shared" si="15"/>
        <v>116.92917852000002</v>
      </c>
      <c r="F61" s="80">
        <f t="shared" si="15"/>
        <v>46.404967335999999</v>
      </c>
      <c r="G61" s="80">
        <f t="shared" si="15"/>
        <v>94.475755220000011</v>
      </c>
      <c r="H61" s="80">
        <f t="shared" si="15"/>
        <v>110.41221926</v>
      </c>
      <c r="I61" s="80">
        <f t="shared" si="15"/>
        <v>70.665606564000001</v>
      </c>
      <c r="J61" s="80">
        <f t="shared" si="15"/>
        <v>21.797515404000002</v>
      </c>
      <c r="K61" s="80">
        <f t="shared" si="15"/>
        <v>0</v>
      </c>
      <c r="L61" s="80">
        <f t="shared" si="15"/>
        <v>73.858279824000007</v>
      </c>
      <c r="M61" s="80">
        <f t="shared" si="15"/>
        <v>169.39193698000003</v>
      </c>
      <c r="N61" s="80">
        <f t="shared" si="15"/>
        <v>301.11518458</v>
      </c>
      <c r="O61" s="80">
        <f t="shared" si="15"/>
        <v>291.11687360000002</v>
      </c>
      <c r="P61" s="80">
        <f t="shared" si="15"/>
        <v>155.78854200000001</v>
      </c>
      <c r="Q61" s="80">
        <f t="shared" si="15"/>
        <v>231.71777048000001</v>
      </c>
      <c r="R61" s="80">
        <f t="shared" si="15"/>
        <v>177.36551322000003</v>
      </c>
      <c r="S61" s="80">
        <f t="shared" si="15"/>
        <v>220.30152018000001</v>
      </c>
      <c r="T61" s="80">
        <f t="shared" si="15"/>
        <v>136.57579936000002</v>
      </c>
      <c r="U61" s="80">
        <f t="shared" si="15"/>
        <v>216.66926218</v>
      </c>
      <c r="V61" s="80">
        <f t="shared" si="15"/>
        <v>149.69422901999999</v>
      </c>
      <c r="W61" s="80">
        <f t="shared" si="15"/>
        <v>222.12154412000001</v>
      </c>
      <c r="X61" s="80">
        <f t="shared" si="15"/>
        <v>232.35554426000002</v>
      </c>
      <c r="Y61" s="80">
        <f t="shared" si="15"/>
        <v>210.19541900000002</v>
      </c>
      <c r="Z61" s="80">
        <f t="shared" si="15"/>
        <v>386.08203256000002</v>
      </c>
      <c r="AA61" s="80">
        <f t="shared" si="15"/>
        <v>296.94551544000001</v>
      </c>
      <c r="AB61" s="80">
        <f t="shared" si="15"/>
        <v>479.84184346000001</v>
      </c>
      <c r="AC61" s="80">
        <f t="shared" si="15"/>
        <v>433.41388691999998</v>
      </c>
      <c r="AD61" s="80">
        <f t="shared" si="15"/>
        <v>545.14938940000002</v>
      </c>
      <c r="AE61" s="87">
        <f t="shared" si="15"/>
        <v>458.45427502000001</v>
      </c>
    </row>
    <row r="62" spans="1:31" x14ac:dyDescent="0.3">
      <c r="A62" s="82" t="s">
        <v>31</v>
      </c>
      <c r="B62" s="86">
        <f t="shared" ref="B62:AE62" si="16">B106*0.9058</f>
        <v>43.676063676000005</v>
      </c>
      <c r="C62" s="80">
        <f t="shared" si="16"/>
        <v>111.54446926</v>
      </c>
      <c r="D62" s="80">
        <f t="shared" si="16"/>
        <v>289.37637890000002</v>
      </c>
      <c r="E62" s="80">
        <f t="shared" si="16"/>
        <v>51.643444244000008</v>
      </c>
      <c r="F62" s="80">
        <f t="shared" si="16"/>
        <v>39.550860258</v>
      </c>
      <c r="G62" s="80">
        <f t="shared" si="16"/>
        <v>35.031516086000003</v>
      </c>
      <c r="H62" s="80">
        <f t="shared" si="16"/>
        <v>52.979001054000001</v>
      </c>
      <c r="I62" s="80">
        <f t="shared" si="16"/>
        <v>23.417203558000001</v>
      </c>
      <c r="J62" s="80">
        <f t="shared" si="16"/>
        <v>32.985178015999999</v>
      </c>
      <c r="K62" s="80">
        <f t="shared" si="16"/>
        <v>0</v>
      </c>
      <c r="L62" s="80">
        <f t="shared" si="16"/>
        <v>141.43867724</v>
      </c>
      <c r="M62" s="80">
        <f t="shared" si="16"/>
        <v>183.58156571999999</v>
      </c>
      <c r="N62" s="80">
        <f t="shared" si="16"/>
        <v>586.16392282000004</v>
      </c>
      <c r="O62" s="80">
        <f t="shared" si="16"/>
        <v>787.1315949000001</v>
      </c>
      <c r="P62" s="80">
        <f t="shared" si="16"/>
        <v>67.968134164000006</v>
      </c>
      <c r="Q62" s="80">
        <f t="shared" si="16"/>
        <v>115.09665454</v>
      </c>
      <c r="R62" s="80">
        <f t="shared" si="16"/>
        <v>117.12193276000001</v>
      </c>
      <c r="S62" s="80">
        <f t="shared" si="16"/>
        <v>230.31432396000002</v>
      </c>
      <c r="T62" s="80">
        <f t="shared" si="16"/>
        <v>119.96152518</v>
      </c>
      <c r="U62" s="80">
        <f t="shared" si="16"/>
        <v>256.37989650000003</v>
      </c>
      <c r="V62" s="80">
        <f t="shared" si="16"/>
        <v>152.27766120000001</v>
      </c>
      <c r="W62" s="80">
        <f t="shared" si="16"/>
        <v>140.62617464000002</v>
      </c>
      <c r="X62" s="80">
        <f t="shared" si="16"/>
        <v>252.66656939999999</v>
      </c>
      <c r="Y62" s="80">
        <f t="shared" si="16"/>
        <v>239.32612816</v>
      </c>
      <c r="Z62" s="80">
        <f t="shared" si="16"/>
        <v>426.58288680000004</v>
      </c>
      <c r="AA62" s="80">
        <f t="shared" si="16"/>
        <v>406.67294990000005</v>
      </c>
      <c r="AB62" s="80">
        <f t="shared" si="16"/>
        <v>602.51787007999997</v>
      </c>
      <c r="AC62" s="80">
        <f t="shared" si="16"/>
        <v>731.97933508000006</v>
      </c>
      <c r="AD62" s="80">
        <f t="shared" si="16"/>
        <v>803.48318707999999</v>
      </c>
      <c r="AE62" s="87">
        <f t="shared" si="16"/>
        <v>814.36963495999998</v>
      </c>
    </row>
    <row r="63" spans="1:31" x14ac:dyDescent="0.3">
      <c r="A63" s="82" t="s">
        <v>32</v>
      </c>
      <c r="B63" s="86">
        <f t="shared" ref="B63:AE63" si="17">B107*0.9058</f>
        <v>29.495674095999998</v>
      </c>
      <c r="C63" s="80">
        <f t="shared" si="17"/>
        <v>95.390250900000012</v>
      </c>
      <c r="D63" s="80">
        <f t="shared" si="17"/>
        <v>231.88624928000002</v>
      </c>
      <c r="E63" s="80">
        <f t="shared" si="17"/>
        <v>48.697501846000002</v>
      </c>
      <c r="F63" s="80">
        <f t="shared" si="17"/>
        <v>67.868106670000003</v>
      </c>
      <c r="G63" s="80">
        <f t="shared" si="17"/>
        <v>54.607348656000006</v>
      </c>
      <c r="H63" s="80">
        <f t="shared" si="17"/>
        <v>49.095718700000006</v>
      </c>
      <c r="I63" s="80">
        <f t="shared" si="17"/>
        <v>32.621816346000003</v>
      </c>
      <c r="J63" s="80">
        <f t="shared" si="17"/>
        <v>25.395787788000003</v>
      </c>
      <c r="K63" s="80">
        <f t="shared" si="17"/>
        <v>0</v>
      </c>
      <c r="L63" s="80">
        <f t="shared" si="17"/>
        <v>206.9223107</v>
      </c>
      <c r="M63" s="80">
        <f t="shared" si="17"/>
        <v>243.95694008000004</v>
      </c>
      <c r="N63" s="80">
        <f t="shared" si="17"/>
        <v>379.94424118000006</v>
      </c>
      <c r="O63" s="80">
        <f t="shared" si="17"/>
        <v>945.2068290000002</v>
      </c>
      <c r="P63" s="80">
        <f t="shared" si="17"/>
        <v>128.76291204</v>
      </c>
      <c r="Q63" s="80">
        <f t="shared" si="17"/>
        <v>83.932007712000001</v>
      </c>
      <c r="R63" s="80">
        <f t="shared" si="17"/>
        <v>144.93434060000001</v>
      </c>
      <c r="S63" s="80">
        <f t="shared" si="17"/>
        <v>215.7198932</v>
      </c>
      <c r="T63" s="80">
        <f t="shared" si="17"/>
        <v>137.46846526000002</v>
      </c>
      <c r="U63" s="80">
        <f t="shared" si="17"/>
        <v>275.24001119999997</v>
      </c>
      <c r="V63" s="80">
        <f t="shared" si="17"/>
        <v>146.02546728000002</v>
      </c>
      <c r="W63" s="80">
        <f t="shared" si="17"/>
        <v>207.61923322000001</v>
      </c>
      <c r="X63" s="80">
        <f t="shared" si="17"/>
        <v>264.37149816000004</v>
      </c>
      <c r="Y63" s="80">
        <f t="shared" si="17"/>
        <v>187.17731998000002</v>
      </c>
      <c r="Z63" s="80">
        <f t="shared" si="17"/>
        <v>339.02228052000004</v>
      </c>
      <c r="AA63" s="80">
        <f t="shared" si="17"/>
        <v>390.03023360000003</v>
      </c>
      <c r="AB63" s="80">
        <f t="shared" si="17"/>
        <v>372.33968785999997</v>
      </c>
      <c r="AC63" s="80">
        <f t="shared" si="17"/>
        <v>600.34548994000011</v>
      </c>
      <c r="AD63" s="80">
        <f t="shared" si="17"/>
        <v>695.94697340000005</v>
      </c>
      <c r="AE63" s="87">
        <f t="shared" si="17"/>
        <v>580.46218356000008</v>
      </c>
    </row>
    <row r="64" spans="1:31" x14ac:dyDescent="0.3">
      <c r="A64" s="82" t="s">
        <v>33</v>
      </c>
      <c r="B64" s="86">
        <f t="shared" ref="B64:AE64" si="18">B108*0.9058</f>
        <v>25.891042995999999</v>
      </c>
      <c r="C64" s="80">
        <f t="shared" si="18"/>
        <v>95.689617800000008</v>
      </c>
      <c r="D64" s="80">
        <f t="shared" si="18"/>
        <v>300.37532714000002</v>
      </c>
      <c r="E64" s="80">
        <f t="shared" si="18"/>
        <v>52.835368348000003</v>
      </c>
      <c r="F64" s="80">
        <f t="shared" si="18"/>
        <v>80.666000883999999</v>
      </c>
      <c r="G64" s="80">
        <f t="shared" si="18"/>
        <v>78.505224041999995</v>
      </c>
      <c r="H64" s="80">
        <f t="shared" si="18"/>
        <v>96.540435740000007</v>
      </c>
      <c r="I64" s="80">
        <f t="shared" si="18"/>
        <v>61.622135596</v>
      </c>
      <c r="J64" s="80">
        <f t="shared" si="18"/>
        <v>24.055412122</v>
      </c>
      <c r="K64" s="80">
        <f t="shared" si="18"/>
        <v>0</v>
      </c>
      <c r="L64" s="80">
        <f t="shared" si="18"/>
        <v>130.97768361999999</v>
      </c>
      <c r="M64" s="80">
        <f t="shared" si="18"/>
        <v>140.77291424000001</v>
      </c>
      <c r="N64" s="80">
        <f t="shared" si="18"/>
        <v>405.28607951999999</v>
      </c>
      <c r="O64" s="80">
        <f t="shared" si="18"/>
        <v>488.50183494000004</v>
      </c>
      <c r="P64" s="80">
        <f t="shared" si="18"/>
        <v>95.652751740000014</v>
      </c>
      <c r="Q64" s="80">
        <f t="shared" si="18"/>
        <v>128.21236680000001</v>
      </c>
      <c r="R64" s="80">
        <f t="shared" si="18"/>
        <v>149.59939176</v>
      </c>
      <c r="S64" s="80">
        <f t="shared" si="18"/>
        <v>182.06471303999999</v>
      </c>
      <c r="T64" s="80">
        <f t="shared" si="18"/>
        <v>126.28056714</v>
      </c>
      <c r="U64" s="80">
        <f t="shared" si="18"/>
        <v>311.74302656000003</v>
      </c>
      <c r="V64" s="80">
        <f t="shared" si="18"/>
        <v>161.04607694000001</v>
      </c>
      <c r="W64" s="80">
        <f t="shared" si="18"/>
        <v>218.79635232000001</v>
      </c>
      <c r="X64" s="80">
        <f t="shared" si="18"/>
        <v>206.58462846</v>
      </c>
      <c r="Y64" s="80">
        <f t="shared" si="18"/>
        <v>228.38650982000001</v>
      </c>
      <c r="Z64" s="80">
        <f t="shared" si="18"/>
        <v>386.72895492000004</v>
      </c>
      <c r="AA64" s="80">
        <f t="shared" si="18"/>
        <v>415.54535148000002</v>
      </c>
      <c r="AB64" s="80">
        <f t="shared" si="18"/>
        <v>378.99469104000002</v>
      </c>
      <c r="AC64" s="80">
        <f t="shared" si="18"/>
        <v>571.91668520000007</v>
      </c>
      <c r="AD64" s="80">
        <f t="shared" si="18"/>
        <v>591.65424836000011</v>
      </c>
      <c r="AE64" s="87">
        <f t="shared" si="18"/>
        <v>676.64174858000001</v>
      </c>
    </row>
    <row r="65" spans="1:31" x14ac:dyDescent="0.3">
      <c r="A65" s="82" t="s">
        <v>34</v>
      </c>
      <c r="B65" s="86">
        <f t="shared" ref="B65:AE65" si="19">B109*0.9058</f>
        <v>28.643017382000004</v>
      </c>
      <c r="C65" s="80">
        <f t="shared" si="19"/>
        <v>123.65682686</v>
      </c>
      <c r="D65" s="80">
        <f t="shared" si="19"/>
        <v>194.5554233</v>
      </c>
      <c r="E65" s="80">
        <f t="shared" si="19"/>
        <v>99.376042640000009</v>
      </c>
      <c r="F65" s="80">
        <f t="shared" si="19"/>
        <v>66.294478445999999</v>
      </c>
      <c r="G65" s="80">
        <f t="shared" si="19"/>
        <v>101.82124974000001</v>
      </c>
      <c r="H65" s="80">
        <f t="shared" si="19"/>
        <v>49.355529314000002</v>
      </c>
      <c r="I65" s="80">
        <f t="shared" si="19"/>
        <v>54.388262810000001</v>
      </c>
      <c r="J65" s="80">
        <f t="shared" si="19"/>
        <v>15.593727436000002</v>
      </c>
      <c r="K65" s="80">
        <f t="shared" si="19"/>
        <v>0</v>
      </c>
      <c r="L65" s="80">
        <f t="shared" si="19"/>
        <v>117.99376526000002</v>
      </c>
      <c r="M65" s="80">
        <f t="shared" si="19"/>
        <v>167.06584258000001</v>
      </c>
      <c r="N65" s="80">
        <f t="shared" si="19"/>
        <v>246.41799868000001</v>
      </c>
      <c r="O65" s="80">
        <f t="shared" si="19"/>
        <v>471.43167161999997</v>
      </c>
      <c r="P65" s="80">
        <f t="shared" si="19"/>
        <v>171.81830344000002</v>
      </c>
      <c r="Q65" s="80">
        <f t="shared" si="19"/>
        <v>221.74744872000002</v>
      </c>
      <c r="R65" s="80">
        <f t="shared" si="19"/>
        <v>174.02265832000001</v>
      </c>
      <c r="S65" s="80">
        <f t="shared" si="19"/>
        <v>240.85529972</v>
      </c>
      <c r="T65" s="80">
        <f t="shared" si="19"/>
        <v>145.17220368</v>
      </c>
      <c r="U65" s="80">
        <f t="shared" si="19"/>
        <v>293.04450658000002</v>
      </c>
      <c r="V65" s="80">
        <f t="shared" si="19"/>
        <v>189.36183784000002</v>
      </c>
      <c r="W65" s="80">
        <f t="shared" si="19"/>
        <v>261.03154182000003</v>
      </c>
      <c r="X65" s="80">
        <f t="shared" si="19"/>
        <v>255.32436776000003</v>
      </c>
      <c r="Y65" s="80">
        <f t="shared" si="19"/>
        <v>307.66846642000002</v>
      </c>
      <c r="Z65" s="80">
        <f t="shared" si="19"/>
        <v>364.28160048000001</v>
      </c>
      <c r="AA65" s="80">
        <f t="shared" si="19"/>
        <v>282.02236986000003</v>
      </c>
      <c r="AB65" s="80">
        <f t="shared" si="19"/>
        <v>420.12398932000002</v>
      </c>
      <c r="AC65" s="80">
        <f t="shared" si="19"/>
        <v>486.62293400000004</v>
      </c>
      <c r="AD65" s="80">
        <f t="shared" si="19"/>
        <v>796.91713345999995</v>
      </c>
      <c r="AE65" s="87">
        <f t="shared" si="19"/>
        <v>486.12610270000005</v>
      </c>
    </row>
    <row r="66" spans="1:31" x14ac:dyDescent="0.3">
      <c r="A66" s="82" t="s">
        <v>35</v>
      </c>
      <c r="B66" s="86">
        <f t="shared" ref="B66:AE66" si="20">B110*0.9058</f>
        <v>31.637247978000005</v>
      </c>
      <c r="C66" s="80">
        <f t="shared" si="20"/>
        <v>77.267765372000014</v>
      </c>
      <c r="D66" s="80">
        <f t="shared" si="20"/>
        <v>183.94732776000001</v>
      </c>
      <c r="E66" s="80">
        <f t="shared" si="20"/>
        <v>66.364759468000003</v>
      </c>
      <c r="F66" s="80">
        <f t="shared" si="20"/>
        <v>92.567778100000012</v>
      </c>
      <c r="G66" s="80">
        <f t="shared" si="20"/>
        <v>36.241293508000005</v>
      </c>
      <c r="H66" s="80">
        <f t="shared" si="20"/>
        <v>79.506214564000004</v>
      </c>
      <c r="I66" s="80">
        <f t="shared" si="20"/>
        <v>38.429950873999999</v>
      </c>
      <c r="J66" s="80">
        <f t="shared" si="20"/>
        <v>43.247493464000001</v>
      </c>
      <c r="K66" s="80">
        <f t="shared" si="20"/>
        <v>0</v>
      </c>
      <c r="L66" s="80">
        <f t="shared" si="20"/>
        <v>175.5540038</v>
      </c>
      <c r="M66" s="80">
        <f t="shared" si="20"/>
        <v>217.98058884000002</v>
      </c>
      <c r="N66" s="80">
        <f t="shared" si="20"/>
        <v>291.34268954000004</v>
      </c>
      <c r="O66" s="80">
        <f t="shared" si="20"/>
        <v>332.86474270000002</v>
      </c>
      <c r="P66" s="80">
        <f t="shared" si="20"/>
        <v>88.708807417999992</v>
      </c>
      <c r="Q66" s="80">
        <f t="shared" si="20"/>
        <v>124.50873176</v>
      </c>
      <c r="R66" s="80">
        <f t="shared" si="20"/>
        <v>97.419967540000002</v>
      </c>
      <c r="S66" s="80">
        <f t="shared" si="20"/>
        <v>183.46064142</v>
      </c>
      <c r="T66" s="80">
        <f t="shared" si="20"/>
        <v>105.71736728</v>
      </c>
      <c r="U66" s="80">
        <f t="shared" si="20"/>
        <v>236.27639014000002</v>
      </c>
      <c r="V66" s="80">
        <f t="shared" si="20"/>
        <v>151.69468832000001</v>
      </c>
      <c r="W66" s="80">
        <f t="shared" si="20"/>
        <v>261.46514828000005</v>
      </c>
      <c r="X66" s="80">
        <f t="shared" si="20"/>
        <v>181.70873363999999</v>
      </c>
      <c r="Y66" s="80">
        <f t="shared" si="20"/>
        <v>220.48729976000001</v>
      </c>
      <c r="Z66" s="80">
        <f t="shared" si="20"/>
        <v>309.92372726000002</v>
      </c>
      <c r="AA66" s="80">
        <f t="shared" si="20"/>
        <v>259.21939834</v>
      </c>
      <c r="AB66" s="80">
        <f t="shared" si="20"/>
        <v>370.60788884000004</v>
      </c>
      <c r="AC66" s="80">
        <f t="shared" si="20"/>
        <v>495.48999135999998</v>
      </c>
      <c r="AD66" s="80">
        <f t="shared" si="20"/>
        <v>575.67765738000003</v>
      </c>
      <c r="AE66" s="87">
        <f t="shared" si="20"/>
        <v>465.84016822000001</v>
      </c>
    </row>
    <row r="67" spans="1:31" x14ac:dyDescent="0.3">
      <c r="A67" s="82" t="s">
        <v>14</v>
      </c>
      <c r="B67" s="86">
        <f t="shared" ref="B67:AE67" si="21">B111*0.9058</f>
        <v>51.834251014000003</v>
      </c>
      <c r="C67" s="80">
        <f t="shared" si="21"/>
        <v>194.66285118000002</v>
      </c>
      <c r="D67" s="80">
        <f t="shared" si="21"/>
        <v>398.51830424000002</v>
      </c>
      <c r="E67" s="80">
        <f t="shared" si="21"/>
        <v>63.965150340000001</v>
      </c>
      <c r="F67" s="80">
        <f t="shared" si="21"/>
        <v>66.467404724000005</v>
      </c>
      <c r="G67" s="80">
        <f t="shared" si="21"/>
        <v>50.307923666000001</v>
      </c>
      <c r="H67" s="80">
        <f t="shared" si="21"/>
        <v>26.601353240000002</v>
      </c>
      <c r="I67" s="80">
        <f t="shared" si="21"/>
        <v>30.541510776000003</v>
      </c>
      <c r="J67" s="80">
        <f t="shared" si="21"/>
        <v>70.534147810000007</v>
      </c>
      <c r="K67" s="80">
        <f t="shared" si="21"/>
        <v>0</v>
      </c>
      <c r="L67" s="80">
        <f t="shared" si="21"/>
        <v>258.79666148000001</v>
      </c>
      <c r="M67" s="80">
        <f t="shared" si="21"/>
        <v>283.04873184000002</v>
      </c>
      <c r="N67" s="80">
        <f t="shared" si="21"/>
        <v>669.50277646000006</v>
      </c>
      <c r="O67" s="80">
        <f t="shared" si="21"/>
        <v>874.38984514000003</v>
      </c>
      <c r="P67" s="80">
        <f t="shared" si="21"/>
        <v>109.08033094000001</v>
      </c>
      <c r="Q67" s="80">
        <f t="shared" si="21"/>
        <v>111.93024948</v>
      </c>
      <c r="R67" s="80">
        <f t="shared" si="21"/>
        <v>125.67413404</v>
      </c>
      <c r="S67" s="80">
        <f t="shared" si="21"/>
        <v>156.17060844</v>
      </c>
      <c r="T67" s="80">
        <f t="shared" si="21"/>
        <v>106.6516094</v>
      </c>
      <c r="U67" s="80">
        <f t="shared" si="21"/>
        <v>306.37127024</v>
      </c>
      <c r="V67" s="80">
        <f t="shared" si="21"/>
        <v>198.04972796000001</v>
      </c>
      <c r="W67" s="80">
        <f t="shared" si="21"/>
        <v>360.34463136000005</v>
      </c>
      <c r="X67" s="80">
        <f t="shared" si="21"/>
        <v>250.31547492000001</v>
      </c>
      <c r="Y67" s="80">
        <f t="shared" si="21"/>
        <v>397.42527538000002</v>
      </c>
      <c r="Z67" s="80">
        <f t="shared" si="21"/>
        <v>444.58529948000006</v>
      </c>
      <c r="AA67" s="80">
        <f t="shared" si="21"/>
        <v>497.98220947999999</v>
      </c>
      <c r="AB67" s="80">
        <f t="shared" si="21"/>
        <v>655.72166351999999</v>
      </c>
      <c r="AC67" s="80">
        <f t="shared" si="21"/>
        <v>871.03231628000003</v>
      </c>
      <c r="AD67" s="80">
        <f t="shared" si="21"/>
        <v>1072.7896648000001</v>
      </c>
      <c r="AE67" s="87">
        <f t="shared" si="21"/>
        <v>799.46813800000007</v>
      </c>
    </row>
    <row r="68" spans="1:31" x14ac:dyDescent="0.3">
      <c r="A68" s="82" t="s">
        <v>15</v>
      </c>
      <c r="B68" s="86">
        <f t="shared" ref="B68:AE68" si="22">B112*0.9058</f>
        <v>42.694384810000003</v>
      </c>
      <c r="C68" s="80">
        <f t="shared" si="22"/>
        <v>229.19203776000001</v>
      </c>
      <c r="D68" s="80">
        <f t="shared" si="22"/>
        <v>406.49396382000003</v>
      </c>
      <c r="E68" s="80">
        <f t="shared" si="22"/>
        <v>36.812318886</v>
      </c>
      <c r="F68" s="80">
        <f t="shared" si="22"/>
        <v>40.901290304</v>
      </c>
      <c r="G68" s="80">
        <f t="shared" si="22"/>
        <v>62.330145107999996</v>
      </c>
      <c r="H68" s="80">
        <f t="shared" si="22"/>
        <v>25.923561216000003</v>
      </c>
      <c r="I68" s="80">
        <f t="shared" si="22"/>
        <v>21.825558972</v>
      </c>
      <c r="J68" s="80">
        <f t="shared" si="22"/>
        <v>49.026569928000001</v>
      </c>
      <c r="K68" s="80">
        <f t="shared" si="22"/>
        <v>0</v>
      </c>
      <c r="L68" s="80">
        <f t="shared" si="22"/>
        <v>130.35096060000001</v>
      </c>
      <c r="M68" s="80">
        <f t="shared" si="22"/>
        <v>277.30595984000001</v>
      </c>
      <c r="N68" s="80">
        <f t="shared" si="22"/>
        <v>447.65596148000003</v>
      </c>
      <c r="O68" s="80">
        <f t="shared" si="22"/>
        <v>430.93489348000003</v>
      </c>
      <c r="P68" s="80">
        <f t="shared" si="22"/>
        <v>111.01031900000001</v>
      </c>
      <c r="Q68" s="80">
        <f t="shared" si="22"/>
        <v>73.815897442000008</v>
      </c>
      <c r="R68" s="80">
        <f t="shared" si="22"/>
        <v>124.49333316000001</v>
      </c>
      <c r="S68" s="80">
        <f t="shared" si="22"/>
        <v>119.18126906000002</v>
      </c>
      <c r="T68" s="80">
        <f t="shared" si="22"/>
        <v>102.82089062000001</v>
      </c>
      <c r="U68" s="80">
        <f t="shared" si="22"/>
        <v>217.41989864000001</v>
      </c>
      <c r="V68" s="80">
        <f t="shared" si="22"/>
        <v>187.60286482000001</v>
      </c>
      <c r="W68" s="80">
        <f t="shared" si="22"/>
        <v>229.21531682</v>
      </c>
      <c r="X68" s="80">
        <f t="shared" si="22"/>
        <v>200.62355866000001</v>
      </c>
      <c r="Y68" s="80">
        <f t="shared" si="22"/>
        <v>382.60394172000002</v>
      </c>
      <c r="Z68" s="80">
        <f t="shared" si="22"/>
        <v>452.42970864</v>
      </c>
      <c r="AA68" s="80">
        <f t="shared" si="22"/>
        <v>361.43512398000001</v>
      </c>
      <c r="AB68" s="80">
        <f t="shared" si="22"/>
        <v>456.33388780000001</v>
      </c>
      <c r="AC68" s="80">
        <f t="shared" si="22"/>
        <v>562.84464530000002</v>
      </c>
      <c r="AD68" s="80">
        <f t="shared" si="22"/>
        <v>811.79743470000005</v>
      </c>
      <c r="AE68" s="87">
        <f t="shared" si="22"/>
        <v>587.69671758000004</v>
      </c>
    </row>
    <row r="69" spans="1:31" x14ac:dyDescent="0.3">
      <c r="A69" s="82" t="s">
        <v>16</v>
      </c>
      <c r="B69" s="86">
        <f t="shared" ref="B69:AE69" si="23">B113*0.9058</f>
        <v>32.108164340000002</v>
      </c>
      <c r="C69" s="80">
        <f t="shared" si="23"/>
        <v>106.61945350000001</v>
      </c>
      <c r="D69" s="80">
        <f t="shared" si="23"/>
        <v>202.20698764000002</v>
      </c>
      <c r="E69" s="80">
        <f t="shared" si="23"/>
        <v>44.001100948000008</v>
      </c>
      <c r="F69" s="80">
        <f t="shared" si="23"/>
        <v>67.366628616</v>
      </c>
      <c r="G69" s="80">
        <f t="shared" si="23"/>
        <v>58.225557698000003</v>
      </c>
      <c r="H69" s="80">
        <f t="shared" si="23"/>
        <v>72.219533638000001</v>
      </c>
      <c r="I69" s="80">
        <f t="shared" si="23"/>
        <v>30.115621732000001</v>
      </c>
      <c r="J69" s="80">
        <f t="shared" si="23"/>
        <v>41.068564390000006</v>
      </c>
      <c r="K69" s="80">
        <f t="shared" si="23"/>
        <v>0</v>
      </c>
      <c r="L69" s="80">
        <f t="shared" si="23"/>
        <v>244.4550395</v>
      </c>
      <c r="M69" s="80">
        <f t="shared" si="23"/>
        <v>161.25296165999998</v>
      </c>
      <c r="N69" s="80">
        <f t="shared" si="23"/>
        <v>338.68822147999998</v>
      </c>
      <c r="O69" s="80">
        <f t="shared" si="23"/>
        <v>385.46074434000002</v>
      </c>
      <c r="P69" s="80">
        <f t="shared" si="23"/>
        <v>63.575375541999996</v>
      </c>
      <c r="Q69" s="80">
        <f t="shared" si="23"/>
        <v>62.014346996000008</v>
      </c>
      <c r="R69" s="80">
        <f t="shared" si="23"/>
        <v>92.307451180000001</v>
      </c>
      <c r="S69" s="80">
        <f t="shared" si="23"/>
        <v>116.46341616000001</v>
      </c>
      <c r="T69" s="80">
        <f t="shared" si="23"/>
        <v>84.429790101999998</v>
      </c>
      <c r="U69" s="80">
        <f t="shared" si="23"/>
        <v>375.34304892000006</v>
      </c>
      <c r="V69" s="80">
        <f t="shared" si="23"/>
        <v>200.62120358000001</v>
      </c>
      <c r="W69" s="80">
        <f t="shared" si="23"/>
        <v>218.98792902</v>
      </c>
      <c r="X69" s="80">
        <f t="shared" si="23"/>
        <v>268.30864844000001</v>
      </c>
      <c r="Y69" s="80">
        <f t="shared" si="23"/>
        <v>318.99069468000005</v>
      </c>
      <c r="Z69" s="80">
        <f t="shared" si="23"/>
        <v>318.55437082000003</v>
      </c>
      <c r="AA69" s="80">
        <f t="shared" si="23"/>
        <v>361.74373004000006</v>
      </c>
      <c r="AB69" s="80">
        <f t="shared" si="23"/>
        <v>476.49898855999999</v>
      </c>
      <c r="AC69" s="80">
        <f t="shared" si="23"/>
        <v>487.70835414000004</v>
      </c>
      <c r="AD69" s="80">
        <f t="shared" si="23"/>
        <v>595.78895362000003</v>
      </c>
      <c r="AE69" s="87">
        <f t="shared" si="23"/>
        <v>563.68885090000003</v>
      </c>
    </row>
    <row r="70" spans="1:31" x14ac:dyDescent="0.3">
      <c r="A70" s="82" t="s">
        <v>17</v>
      </c>
      <c r="B70" s="86">
        <f t="shared" ref="B70:AE70" si="24">B114*0.9058</f>
        <v>30.356066342000002</v>
      </c>
      <c r="C70" s="80">
        <f t="shared" si="24"/>
        <v>119.00065253999999</v>
      </c>
      <c r="D70" s="80">
        <f t="shared" si="24"/>
        <v>129.48963538000001</v>
      </c>
      <c r="E70" s="80">
        <f t="shared" si="24"/>
        <v>36.047868976000004</v>
      </c>
      <c r="F70" s="80">
        <f t="shared" si="24"/>
        <v>58.560051522000009</v>
      </c>
      <c r="G70" s="80">
        <f t="shared" si="24"/>
        <v>73.765082062000005</v>
      </c>
      <c r="H70" s="80">
        <f t="shared" si="24"/>
        <v>40.771797136000004</v>
      </c>
      <c r="I70" s="80">
        <f t="shared" si="24"/>
        <v>31.515789256000001</v>
      </c>
      <c r="J70" s="80">
        <f t="shared" si="24"/>
        <v>20.827122806000002</v>
      </c>
      <c r="K70" s="80">
        <f t="shared" si="24"/>
        <v>0</v>
      </c>
      <c r="L70" s="80">
        <f t="shared" si="24"/>
        <v>125.43998474</v>
      </c>
      <c r="M70" s="80">
        <f t="shared" si="24"/>
        <v>169.92210172</v>
      </c>
      <c r="N70" s="80">
        <f t="shared" si="24"/>
        <v>343.07274638000001</v>
      </c>
      <c r="O70" s="80">
        <f t="shared" si="24"/>
        <v>244.82107328000004</v>
      </c>
      <c r="P70" s="80">
        <f t="shared" si="24"/>
        <v>78.897453557999995</v>
      </c>
      <c r="Q70" s="80">
        <f t="shared" si="24"/>
        <v>111.30905184000001</v>
      </c>
      <c r="R70" s="80">
        <f t="shared" si="24"/>
        <v>80.902224466000007</v>
      </c>
      <c r="S70" s="80">
        <f t="shared" si="24"/>
        <v>124.71887736000001</v>
      </c>
      <c r="T70" s="80">
        <f t="shared" si="24"/>
        <v>100.83573934</v>
      </c>
      <c r="U70" s="80">
        <f t="shared" si="24"/>
        <v>185.93275078000002</v>
      </c>
      <c r="V70" s="80">
        <f t="shared" si="24"/>
        <v>228.46920936000001</v>
      </c>
      <c r="W70" s="80">
        <f t="shared" si="24"/>
        <v>189.63303436000001</v>
      </c>
      <c r="X70" s="80">
        <f t="shared" si="24"/>
        <v>270.58401803999999</v>
      </c>
      <c r="Y70" s="80">
        <f t="shared" si="24"/>
        <v>205.45672630000001</v>
      </c>
      <c r="Z70" s="80">
        <f t="shared" si="24"/>
        <v>292.19432270000004</v>
      </c>
      <c r="AA70" s="80">
        <f t="shared" si="24"/>
        <v>321.62765964000005</v>
      </c>
      <c r="AB70" s="80">
        <f t="shared" si="24"/>
        <v>376.81089782000004</v>
      </c>
      <c r="AC70" s="80">
        <f t="shared" si="24"/>
        <v>449.34555022000001</v>
      </c>
      <c r="AD70" s="80">
        <f t="shared" si="24"/>
        <v>313.16096587999999</v>
      </c>
      <c r="AE70" s="87">
        <f t="shared" si="24"/>
        <v>703.64419006000003</v>
      </c>
    </row>
    <row r="71" spans="1:31" x14ac:dyDescent="0.3">
      <c r="A71" s="82" t="s">
        <v>20</v>
      </c>
      <c r="B71" s="86">
        <f t="shared" ref="B71:AE71" si="25">B115*0.9058</f>
        <v>32.356108974000001</v>
      </c>
      <c r="C71" s="80">
        <f t="shared" si="25"/>
        <v>145.83298478</v>
      </c>
      <c r="D71" s="80">
        <f t="shared" si="25"/>
        <v>171.36359184</v>
      </c>
      <c r="E71" s="80">
        <f t="shared" si="25"/>
        <v>74.14036406000001</v>
      </c>
      <c r="F71" s="80">
        <f t="shared" si="25"/>
        <v>68.247410419999994</v>
      </c>
      <c r="G71" s="80">
        <f t="shared" si="25"/>
        <v>74.906743324000004</v>
      </c>
      <c r="H71" s="80">
        <f t="shared" si="25"/>
        <v>88.487937146000007</v>
      </c>
      <c r="I71" s="80">
        <f t="shared" si="25"/>
        <v>62.915373430000002</v>
      </c>
      <c r="J71" s="80">
        <f t="shared" si="25"/>
        <v>22.298132947999999</v>
      </c>
      <c r="K71" s="80">
        <f t="shared" si="25"/>
        <v>0</v>
      </c>
      <c r="L71" s="80">
        <f t="shared" si="25"/>
        <v>195.69156824000001</v>
      </c>
      <c r="M71" s="80">
        <f t="shared" si="25"/>
        <v>143.06268606</v>
      </c>
      <c r="N71" s="80">
        <f t="shared" si="25"/>
        <v>224.10225697999999</v>
      </c>
      <c r="O71" s="80">
        <f t="shared" si="25"/>
        <v>338.0101396</v>
      </c>
      <c r="P71" s="80">
        <f t="shared" si="25"/>
        <v>97.70737788000001</v>
      </c>
      <c r="Q71" s="80">
        <f t="shared" si="25"/>
        <v>118.02229796</v>
      </c>
      <c r="R71" s="80">
        <f t="shared" si="25"/>
        <v>155.80946598000003</v>
      </c>
      <c r="S71" s="80">
        <f t="shared" si="25"/>
        <v>119.37592548000002</v>
      </c>
      <c r="T71" s="80">
        <f t="shared" si="25"/>
        <v>75.130140777999998</v>
      </c>
      <c r="U71" s="80">
        <f t="shared" si="25"/>
        <v>120.26052976000001</v>
      </c>
      <c r="V71" s="80">
        <f t="shared" si="25"/>
        <v>322.26751676000003</v>
      </c>
      <c r="W71" s="80">
        <f t="shared" si="25"/>
        <v>303.96465022000001</v>
      </c>
      <c r="X71" s="80">
        <f t="shared" si="25"/>
        <v>186.68673870000001</v>
      </c>
      <c r="Y71" s="80">
        <f t="shared" si="25"/>
        <v>191.44644596000001</v>
      </c>
      <c r="Z71" s="80">
        <f t="shared" si="25"/>
        <v>355.33918056000005</v>
      </c>
      <c r="AA71" s="80">
        <f t="shared" si="25"/>
        <v>391.90994976000002</v>
      </c>
      <c r="AB71" s="80">
        <f t="shared" si="25"/>
        <v>300.24253686000003</v>
      </c>
      <c r="AC71" s="80">
        <f t="shared" si="25"/>
        <v>533.13512994000007</v>
      </c>
      <c r="AD71" s="80">
        <f t="shared" si="25"/>
        <v>508.63613850000007</v>
      </c>
      <c r="AE71" s="87">
        <f t="shared" si="25"/>
        <v>550.61299384000006</v>
      </c>
    </row>
    <row r="72" spans="1:31" x14ac:dyDescent="0.3">
      <c r="A72" s="82" t="s">
        <v>36</v>
      </c>
      <c r="B72" s="86">
        <f t="shared" ref="B72:AE72" si="26">B116*0.9058</f>
        <v>107.66972860000001</v>
      </c>
      <c r="C72" s="80">
        <f t="shared" si="26"/>
        <v>305.43358608000005</v>
      </c>
      <c r="D72" s="80">
        <f t="shared" si="26"/>
        <v>774.67938114000003</v>
      </c>
      <c r="E72" s="80">
        <f t="shared" si="26"/>
        <v>39.734692368000005</v>
      </c>
      <c r="F72" s="80">
        <f t="shared" si="26"/>
        <v>84.251945330000012</v>
      </c>
      <c r="G72" s="80">
        <f t="shared" si="26"/>
        <v>69.825087570000008</v>
      </c>
      <c r="H72" s="80">
        <f t="shared" si="26"/>
        <v>55.491699312000001</v>
      </c>
      <c r="I72" s="80">
        <f t="shared" si="26"/>
        <v>22.249192574000002</v>
      </c>
      <c r="J72" s="80">
        <f t="shared" si="26"/>
        <v>85.890229558000001</v>
      </c>
      <c r="K72" s="80">
        <f t="shared" si="26"/>
        <v>0</v>
      </c>
      <c r="L72" s="80">
        <f t="shared" si="26"/>
        <v>566.81105291999995</v>
      </c>
      <c r="M72" s="80">
        <f t="shared" si="26"/>
        <v>651.11458356000003</v>
      </c>
      <c r="N72" s="80">
        <f t="shared" si="26"/>
        <v>1171.765525</v>
      </c>
      <c r="O72" s="80">
        <f t="shared" si="26"/>
        <v>2061.2828641999999</v>
      </c>
      <c r="P72" s="80">
        <f t="shared" si="26"/>
        <v>104.15785142000001</v>
      </c>
      <c r="Q72" s="80">
        <f t="shared" si="26"/>
        <v>165.19527500000001</v>
      </c>
      <c r="R72" s="80">
        <f t="shared" si="26"/>
        <v>109.25297642000001</v>
      </c>
      <c r="S72" s="80">
        <f t="shared" si="26"/>
        <v>177.92593167999999</v>
      </c>
      <c r="T72" s="80">
        <f t="shared" si="26"/>
        <v>67.118801736000009</v>
      </c>
      <c r="U72" s="80">
        <f t="shared" si="26"/>
        <v>535.48133310000003</v>
      </c>
      <c r="V72" s="80">
        <f t="shared" si="26"/>
        <v>458.92927653999999</v>
      </c>
      <c r="W72" s="80">
        <f t="shared" si="26"/>
        <v>559.95432807999998</v>
      </c>
      <c r="X72" s="80">
        <f t="shared" si="26"/>
        <v>666.64841950000005</v>
      </c>
      <c r="Y72" s="80">
        <f t="shared" si="26"/>
        <v>493.03219364</v>
      </c>
      <c r="Z72" s="80">
        <f t="shared" si="26"/>
        <v>1000.9878046</v>
      </c>
      <c r="AA72" s="80">
        <f t="shared" si="26"/>
        <v>910.6179502</v>
      </c>
      <c r="AB72" s="80">
        <f t="shared" si="26"/>
        <v>1017.9806126000001</v>
      </c>
      <c r="AC72" s="80">
        <f t="shared" si="26"/>
        <v>1128.9057864000001</v>
      </c>
      <c r="AD72" s="80">
        <f t="shared" si="26"/>
        <v>1313.7696026000001</v>
      </c>
      <c r="AE72" s="87">
        <f t="shared" si="26"/>
        <v>1310.3529250000001</v>
      </c>
    </row>
    <row r="73" spans="1:31" x14ac:dyDescent="0.3">
      <c r="A73" s="82" t="s">
        <v>37</v>
      </c>
      <c r="B73" s="86">
        <f t="shared" ref="B73:AE73" si="27">B117*0.9058</f>
        <v>60.244576840000001</v>
      </c>
      <c r="C73" s="80">
        <f t="shared" si="27"/>
        <v>252.65234834</v>
      </c>
      <c r="D73" s="80">
        <f t="shared" si="27"/>
        <v>549.66824444000008</v>
      </c>
      <c r="E73" s="80">
        <f t="shared" si="27"/>
        <v>66.261525442000007</v>
      </c>
      <c r="F73" s="80">
        <f t="shared" si="27"/>
        <v>47.301962960000004</v>
      </c>
      <c r="G73" s="80">
        <f t="shared" si="27"/>
        <v>74.981689216000007</v>
      </c>
      <c r="H73" s="80">
        <f t="shared" si="27"/>
        <v>90.123005784</v>
      </c>
      <c r="I73" s="80">
        <f t="shared" si="27"/>
        <v>31.760011051999999</v>
      </c>
      <c r="J73" s="80">
        <f t="shared" si="27"/>
        <v>62.851904024</v>
      </c>
      <c r="K73" s="80">
        <f t="shared" si="27"/>
        <v>0</v>
      </c>
      <c r="L73" s="80">
        <f t="shared" si="27"/>
        <v>330.39544132000003</v>
      </c>
      <c r="M73" s="80">
        <f t="shared" si="27"/>
        <v>348.112527</v>
      </c>
      <c r="N73" s="80">
        <f t="shared" si="27"/>
        <v>805.73473414</v>
      </c>
      <c r="O73" s="80">
        <f t="shared" si="27"/>
        <v>1037.1717972000001</v>
      </c>
      <c r="P73" s="80">
        <f t="shared" si="27"/>
        <v>129.99552468000002</v>
      </c>
      <c r="Q73" s="80">
        <f t="shared" si="27"/>
        <v>123.02104584</v>
      </c>
      <c r="R73" s="80">
        <f t="shared" si="27"/>
        <v>179.08399698000002</v>
      </c>
      <c r="S73" s="80">
        <f t="shared" si="27"/>
        <v>147.58280922</v>
      </c>
      <c r="T73" s="80">
        <f t="shared" si="27"/>
        <v>97.652214659999999</v>
      </c>
      <c r="U73" s="80">
        <f t="shared" si="27"/>
        <v>459.00998332000006</v>
      </c>
      <c r="V73" s="80">
        <f t="shared" si="27"/>
        <v>266.13445670000004</v>
      </c>
      <c r="W73" s="80">
        <f t="shared" si="27"/>
        <v>480.32563124000001</v>
      </c>
      <c r="X73" s="80">
        <f t="shared" si="27"/>
        <v>519.24713259999999</v>
      </c>
      <c r="Y73" s="80">
        <f t="shared" si="27"/>
        <v>486.86568840000007</v>
      </c>
      <c r="Z73" s="80">
        <f t="shared" si="27"/>
        <v>598.4513715600001</v>
      </c>
      <c r="AA73" s="80">
        <f t="shared" si="27"/>
        <v>831.91208240000003</v>
      </c>
      <c r="AB73" s="80">
        <f t="shared" si="27"/>
        <v>838.66246632000002</v>
      </c>
      <c r="AC73" s="80">
        <f t="shared" si="27"/>
        <v>811.19571175999999</v>
      </c>
      <c r="AD73" s="80">
        <f t="shared" si="27"/>
        <v>1000.1227656000001</v>
      </c>
      <c r="AE73" s="87">
        <f t="shared" si="27"/>
        <v>946.87893580000014</v>
      </c>
    </row>
    <row r="74" spans="1:31" x14ac:dyDescent="0.3">
      <c r="A74" s="82" t="s">
        <v>38</v>
      </c>
      <c r="B74" s="86">
        <f t="shared" ref="B74:AE74" si="28">B118*0.9058</f>
        <v>56.307154820000001</v>
      </c>
      <c r="C74" s="80">
        <f t="shared" si="28"/>
        <v>225.09374566000002</v>
      </c>
      <c r="D74" s="80">
        <f t="shared" si="28"/>
        <v>407.25302422000004</v>
      </c>
      <c r="E74" s="80">
        <f t="shared" si="28"/>
        <v>97.717613420000006</v>
      </c>
      <c r="F74" s="80">
        <f t="shared" si="28"/>
        <v>94.783183739999998</v>
      </c>
      <c r="G74" s="80">
        <f t="shared" si="28"/>
        <v>103.33493212</v>
      </c>
      <c r="H74" s="80">
        <f t="shared" si="28"/>
        <v>130.12931133999999</v>
      </c>
      <c r="I74" s="80">
        <f t="shared" si="28"/>
        <v>66.726717148000006</v>
      </c>
      <c r="J74" s="80">
        <f t="shared" si="28"/>
        <v>71.968119790000003</v>
      </c>
      <c r="K74" s="80">
        <f t="shared" si="28"/>
        <v>0</v>
      </c>
      <c r="L74" s="80">
        <f t="shared" si="28"/>
        <v>294.93273726000001</v>
      </c>
      <c r="M74" s="80">
        <f t="shared" si="28"/>
        <v>364.08386433999999</v>
      </c>
      <c r="N74" s="80">
        <f t="shared" si="28"/>
        <v>441.91934892000006</v>
      </c>
      <c r="O74" s="80">
        <f t="shared" si="28"/>
        <v>601.74196180000001</v>
      </c>
      <c r="P74" s="80">
        <f t="shared" si="28"/>
        <v>136.3536972</v>
      </c>
      <c r="Q74" s="80">
        <f t="shared" si="28"/>
        <v>154.98428218000001</v>
      </c>
      <c r="R74" s="80">
        <f t="shared" si="28"/>
        <v>251.24419166000001</v>
      </c>
      <c r="S74" s="80">
        <f t="shared" si="28"/>
        <v>248.90278924</v>
      </c>
      <c r="T74" s="80">
        <f t="shared" si="28"/>
        <v>139.47336298000002</v>
      </c>
      <c r="U74" s="80">
        <f t="shared" si="28"/>
        <v>283.26648616</v>
      </c>
      <c r="V74" s="80">
        <f t="shared" si="28"/>
        <v>361.68521536000003</v>
      </c>
      <c r="W74" s="80">
        <f t="shared" si="28"/>
        <v>372.48787674000005</v>
      </c>
      <c r="X74" s="80">
        <f t="shared" si="28"/>
        <v>338.26240489999998</v>
      </c>
      <c r="Y74" s="80">
        <f t="shared" si="28"/>
        <v>331.00821502000002</v>
      </c>
      <c r="Z74" s="80">
        <f t="shared" si="28"/>
        <v>546.70102480000003</v>
      </c>
      <c r="AA74" s="80">
        <f t="shared" si="28"/>
        <v>627.76351246000013</v>
      </c>
      <c r="AB74" s="80">
        <f t="shared" si="28"/>
        <v>778.76073478000001</v>
      </c>
      <c r="AC74" s="80">
        <f t="shared" si="28"/>
        <v>634.36344300000007</v>
      </c>
      <c r="AD74" s="80">
        <f t="shared" si="28"/>
        <v>760.97200032000012</v>
      </c>
      <c r="AE74" s="87">
        <f t="shared" si="28"/>
        <v>866.69688573999997</v>
      </c>
    </row>
    <row r="75" spans="1:31" x14ac:dyDescent="0.3">
      <c r="A75" s="82" t="s">
        <v>39</v>
      </c>
      <c r="B75" s="86">
        <f t="shared" ref="B75:AE75" si="29">B119*0.9058</f>
        <v>51.337609932000007</v>
      </c>
      <c r="C75" s="80">
        <f t="shared" si="29"/>
        <v>240.36489960000003</v>
      </c>
      <c r="D75" s="80">
        <f t="shared" si="29"/>
        <v>214.13510552000002</v>
      </c>
      <c r="E75" s="80">
        <f t="shared" si="29"/>
        <v>126.10638180000001</v>
      </c>
      <c r="F75" s="80">
        <f t="shared" si="29"/>
        <v>202.72456176</v>
      </c>
      <c r="G75" s="80">
        <f t="shared" si="29"/>
        <v>113.7254545</v>
      </c>
      <c r="H75" s="80">
        <f t="shared" si="29"/>
        <v>113.88460356</v>
      </c>
      <c r="I75" s="80">
        <f t="shared" si="29"/>
        <v>75.349389668000015</v>
      </c>
      <c r="J75" s="80">
        <f t="shared" si="29"/>
        <v>53.005685922000005</v>
      </c>
      <c r="K75" s="80">
        <f t="shared" si="29"/>
        <v>0</v>
      </c>
      <c r="L75" s="80">
        <f t="shared" si="29"/>
        <v>305.41628530000003</v>
      </c>
      <c r="M75" s="80">
        <f t="shared" si="29"/>
        <v>356.71210162</v>
      </c>
      <c r="N75" s="80">
        <f t="shared" si="29"/>
        <v>547.70682511999996</v>
      </c>
      <c r="O75" s="80">
        <f t="shared" si="29"/>
        <v>709.48487904000012</v>
      </c>
      <c r="P75" s="80">
        <f t="shared" si="29"/>
        <v>202.25137183999999</v>
      </c>
      <c r="Q75" s="80">
        <f t="shared" si="29"/>
        <v>287.66541328</v>
      </c>
      <c r="R75" s="80">
        <f t="shared" si="29"/>
        <v>331.29788986000005</v>
      </c>
      <c r="S75" s="80">
        <f t="shared" si="29"/>
        <v>363.94781318000003</v>
      </c>
      <c r="T75" s="80">
        <f t="shared" si="29"/>
        <v>184.18682128</v>
      </c>
      <c r="U75" s="80">
        <f t="shared" si="29"/>
        <v>394.75153494000006</v>
      </c>
      <c r="V75" s="80">
        <f t="shared" si="29"/>
        <v>306.31601644000006</v>
      </c>
      <c r="W75" s="80">
        <f t="shared" si="29"/>
        <v>412.43637414000005</v>
      </c>
      <c r="X75" s="80">
        <f t="shared" si="29"/>
        <v>320.22240152000001</v>
      </c>
      <c r="Y75" s="80">
        <f t="shared" si="29"/>
        <v>369.46069314000005</v>
      </c>
      <c r="Z75" s="80">
        <f t="shared" si="29"/>
        <v>544.95373659999996</v>
      </c>
      <c r="AA75" s="80">
        <f t="shared" si="29"/>
        <v>510.60317378000008</v>
      </c>
      <c r="AB75" s="80">
        <f t="shared" si="29"/>
        <v>704.41303310000001</v>
      </c>
      <c r="AC75" s="80">
        <f t="shared" si="29"/>
        <v>708.91467794000005</v>
      </c>
      <c r="AD75" s="80">
        <f t="shared" si="29"/>
        <v>948.31915780000008</v>
      </c>
      <c r="AE75" s="87">
        <f t="shared" si="29"/>
        <v>671.12977441999999</v>
      </c>
    </row>
    <row r="76" spans="1:31" x14ac:dyDescent="0.3">
      <c r="A76" s="82" t="s">
        <v>40</v>
      </c>
      <c r="B76" s="86">
        <f t="shared" ref="B76:AE76" si="30">B120*0.9058</f>
        <v>53.444491674000005</v>
      </c>
      <c r="C76" s="80">
        <f t="shared" si="30"/>
        <v>189.15268862000002</v>
      </c>
      <c r="D76" s="80">
        <f t="shared" si="30"/>
        <v>255.43704928</v>
      </c>
      <c r="E76" s="80">
        <f t="shared" si="30"/>
        <v>263.71406852000001</v>
      </c>
      <c r="F76" s="80">
        <f t="shared" si="30"/>
        <v>183.23908274000001</v>
      </c>
      <c r="G76" s="80">
        <f t="shared" si="30"/>
        <v>259.05254998000004</v>
      </c>
      <c r="H76" s="80">
        <f t="shared" si="30"/>
        <v>258.55327302000001</v>
      </c>
      <c r="I76" s="80">
        <f t="shared" si="30"/>
        <v>158.70548973999999</v>
      </c>
      <c r="J76" s="80">
        <f t="shared" si="30"/>
        <v>85.01692966200001</v>
      </c>
      <c r="K76" s="80">
        <f t="shared" si="30"/>
        <v>0</v>
      </c>
      <c r="L76" s="80">
        <f t="shared" si="30"/>
        <v>307.58848427999999</v>
      </c>
      <c r="M76" s="80">
        <f t="shared" si="30"/>
        <v>364.18467988000003</v>
      </c>
      <c r="N76" s="80">
        <f t="shared" si="30"/>
        <v>575.48109878000002</v>
      </c>
      <c r="O76" s="80">
        <f t="shared" si="30"/>
        <v>756.74825492000002</v>
      </c>
      <c r="P76" s="80">
        <f t="shared" si="30"/>
        <v>409.81236212000005</v>
      </c>
      <c r="Q76" s="80">
        <f t="shared" si="30"/>
        <v>351.07666692000004</v>
      </c>
      <c r="R76" s="80">
        <f t="shared" si="30"/>
        <v>462.46008494000006</v>
      </c>
      <c r="S76" s="80">
        <f t="shared" si="30"/>
        <v>516.83109225999999</v>
      </c>
      <c r="T76" s="80">
        <f t="shared" si="30"/>
        <v>483.15118376000004</v>
      </c>
      <c r="U76" s="80">
        <f t="shared" si="30"/>
        <v>439.4180728</v>
      </c>
      <c r="V76" s="80">
        <f t="shared" si="30"/>
        <v>497.31010588000004</v>
      </c>
      <c r="W76" s="80">
        <f t="shared" si="30"/>
        <v>504.72426004000005</v>
      </c>
      <c r="X76" s="80">
        <f t="shared" si="30"/>
        <v>438.34660198000006</v>
      </c>
      <c r="Y76" s="80">
        <f t="shared" si="30"/>
        <v>485.80046760000005</v>
      </c>
      <c r="Z76" s="80">
        <f t="shared" si="30"/>
        <v>610.83746192000001</v>
      </c>
      <c r="AA76" s="80">
        <f t="shared" si="30"/>
        <v>603.56044588000009</v>
      </c>
      <c r="AB76" s="80">
        <f t="shared" si="30"/>
        <v>759.81348212000012</v>
      </c>
      <c r="AC76" s="80">
        <f t="shared" si="30"/>
        <v>857.51587810000001</v>
      </c>
      <c r="AD76" s="80">
        <f t="shared" si="30"/>
        <v>760.15478756000005</v>
      </c>
      <c r="AE76" s="87">
        <f t="shared" si="30"/>
        <v>821.68750258</v>
      </c>
    </row>
    <row r="77" spans="1:31" x14ac:dyDescent="0.3">
      <c r="A77" s="82" t="s">
        <v>21</v>
      </c>
      <c r="B77" s="86">
        <f t="shared" ref="B77:AE77" si="31">B121*0.9058</f>
        <v>64.169580342000003</v>
      </c>
      <c r="C77" s="80">
        <f t="shared" si="31"/>
        <v>292.00184020000006</v>
      </c>
      <c r="D77" s="80">
        <f t="shared" si="31"/>
        <v>840.05721716000005</v>
      </c>
      <c r="E77" s="80">
        <f t="shared" si="31"/>
        <v>56.287154756</v>
      </c>
      <c r="F77" s="80">
        <f t="shared" si="31"/>
        <v>73.734792110000001</v>
      </c>
      <c r="G77" s="80">
        <f t="shared" si="31"/>
        <v>45.702347334000002</v>
      </c>
      <c r="H77" s="80">
        <f t="shared" si="31"/>
        <v>90.965236739999995</v>
      </c>
      <c r="I77" s="80">
        <f t="shared" si="31"/>
        <v>36.329527486000003</v>
      </c>
      <c r="J77" s="80">
        <f t="shared" si="31"/>
        <v>49.395429804000003</v>
      </c>
      <c r="K77" s="80">
        <f t="shared" si="31"/>
        <v>0</v>
      </c>
      <c r="L77" s="80">
        <f t="shared" si="31"/>
        <v>271.69824261999997</v>
      </c>
      <c r="M77" s="80">
        <f t="shared" si="31"/>
        <v>495.10402998000006</v>
      </c>
      <c r="N77" s="80">
        <f t="shared" si="31"/>
        <v>534.4496269</v>
      </c>
      <c r="O77" s="80">
        <f t="shared" si="31"/>
        <v>929.69953300000009</v>
      </c>
      <c r="P77" s="80">
        <f t="shared" si="31"/>
        <v>124.92195772000001</v>
      </c>
      <c r="Q77" s="80">
        <f t="shared" si="31"/>
        <v>163.98965520000002</v>
      </c>
      <c r="R77" s="80">
        <f t="shared" si="31"/>
        <v>183.25348496000001</v>
      </c>
      <c r="S77" s="80">
        <f t="shared" si="31"/>
        <v>170.66096278000001</v>
      </c>
      <c r="T77" s="80">
        <f t="shared" si="31"/>
        <v>144.52365087999999</v>
      </c>
      <c r="U77" s="80">
        <f t="shared" si="31"/>
        <v>436.71770184000002</v>
      </c>
      <c r="V77" s="80">
        <f t="shared" si="31"/>
        <v>338.74601152000002</v>
      </c>
      <c r="W77" s="80">
        <f t="shared" si="31"/>
        <v>425.20652369999999</v>
      </c>
      <c r="X77" s="80">
        <f t="shared" si="31"/>
        <v>243.94933136000003</v>
      </c>
      <c r="Y77" s="80">
        <f t="shared" si="31"/>
        <v>311.95425912000002</v>
      </c>
      <c r="Z77" s="80">
        <f t="shared" si="31"/>
        <v>510.61422454000007</v>
      </c>
      <c r="AA77" s="80">
        <f t="shared" si="31"/>
        <v>668.05467399999998</v>
      </c>
      <c r="AB77" s="80">
        <f t="shared" si="31"/>
        <v>484.44557196</v>
      </c>
      <c r="AC77" s="80">
        <f t="shared" si="31"/>
        <v>799.7269250600001</v>
      </c>
      <c r="AD77" s="80">
        <f t="shared" si="31"/>
        <v>991.91350020000004</v>
      </c>
      <c r="AE77" s="87">
        <f t="shared" si="31"/>
        <v>935.82183520000001</v>
      </c>
    </row>
    <row r="78" spans="1:31" x14ac:dyDescent="0.3">
      <c r="A78" s="82" t="s">
        <v>22</v>
      </c>
      <c r="B78" s="86">
        <f t="shared" ref="B78:AE78" si="32">B122*0.9058</f>
        <v>59.482608821999996</v>
      </c>
      <c r="C78" s="80">
        <f t="shared" si="32"/>
        <v>227.46413368</v>
      </c>
      <c r="D78" s="80">
        <f t="shared" si="32"/>
        <v>647.99627648000001</v>
      </c>
      <c r="E78" s="80">
        <f t="shared" si="32"/>
        <v>51.091676174</v>
      </c>
      <c r="F78" s="80">
        <f t="shared" si="32"/>
        <v>87.682092175999998</v>
      </c>
      <c r="G78" s="80">
        <f t="shared" si="32"/>
        <v>75.681492180000006</v>
      </c>
      <c r="H78" s="80">
        <f t="shared" si="32"/>
        <v>64.136908136000002</v>
      </c>
      <c r="I78" s="80">
        <f t="shared" si="32"/>
        <v>46.305428974000002</v>
      </c>
      <c r="J78" s="80">
        <f t="shared" si="32"/>
        <v>34.331939572000003</v>
      </c>
      <c r="K78" s="80">
        <f t="shared" si="32"/>
        <v>0</v>
      </c>
      <c r="L78" s="80">
        <f t="shared" si="32"/>
        <v>332.67126382000004</v>
      </c>
      <c r="M78" s="80">
        <f t="shared" si="32"/>
        <v>343.75771234000001</v>
      </c>
      <c r="N78" s="80">
        <f t="shared" si="32"/>
        <v>706.28903548000005</v>
      </c>
      <c r="O78" s="80">
        <f t="shared" si="32"/>
        <v>679.11557896000011</v>
      </c>
      <c r="P78" s="80">
        <f t="shared" si="32"/>
        <v>136.87163364</v>
      </c>
      <c r="Q78" s="80">
        <f t="shared" si="32"/>
        <v>109.3123969</v>
      </c>
      <c r="R78" s="80">
        <f t="shared" si="32"/>
        <v>210.39605370000001</v>
      </c>
      <c r="S78" s="80">
        <f t="shared" si="32"/>
        <v>197.11548584000002</v>
      </c>
      <c r="T78" s="80">
        <f t="shared" si="32"/>
        <v>155.01580402000002</v>
      </c>
      <c r="U78" s="80">
        <f t="shared" si="32"/>
        <v>325.94551766000001</v>
      </c>
      <c r="V78" s="80">
        <f t="shared" si="32"/>
        <v>264.95682612000002</v>
      </c>
      <c r="W78" s="80">
        <f t="shared" si="32"/>
        <v>256.4346974</v>
      </c>
      <c r="X78" s="80">
        <f t="shared" si="32"/>
        <v>372.51151812000001</v>
      </c>
      <c r="Y78" s="80">
        <f t="shared" si="32"/>
        <v>321.07566512000005</v>
      </c>
      <c r="Z78" s="80">
        <f t="shared" si="32"/>
        <v>456.33171388</v>
      </c>
      <c r="AA78" s="80">
        <f t="shared" si="32"/>
        <v>782.89915382000004</v>
      </c>
      <c r="AB78" s="80">
        <f t="shared" si="32"/>
        <v>632.77829300000008</v>
      </c>
      <c r="AC78" s="80">
        <f t="shared" si="32"/>
        <v>749.81879433999995</v>
      </c>
      <c r="AD78" s="80">
        <f t="shared" si="32"/>
        <v>822.60281348000012</v>
      </c>
      <c r="AE78" s="87">
        <f t="shared" si="32"/>
        <v>802.35610014000008</v>
      </c>
    </row>
    <row r="79" spans="1:31" x14ac:dyDescent="0.3">
      <c r="A79" s="82" t="s">
        <v>23</v>
      </c>
      <c r="B79" s="86">
        <f t="shared" ref="B79:AE79" si="33">B123*0.9058</f>
        <v>54.468109079999998</v>
      </c>
      <c r="C79" s="80">
        <f t="shared" si="33"/>
        <v>152.70429300000001</v>
      </c>
      <c r="D79" s="80">
        <f t="shared" si="33"/>
        <v>348.65455772000001</v>
      </c>
      <c r="E79" s="80">
        <f t="shared" si="33"/>
        <v>55.201870486000004</v>
      </c>
      <c r="F79" s="80">
        <f t="shared" si="33"/>
        <v>91.232085420000004</v>
      </c>
      <c r="G79" s="80">
        <f t="shared" si="33"/>
        <v>114.12563694000001</v>
      </c>
      <c r="H79" s="80">
        <f t="shared" si="33"/>
        <v>96.459638380000001</v>
      </c>
      <c r="I79" s="80">
        <f t="shared" si="33"/>
        <v>36.794628611999997</v>
      </c>
      <c r="J79" s="80">
        <f t="shared" si="33"/>
        <v>37.322420156</v>
      </c>
      <c r="K79" s="80">
        <f t="shared" si="33"/>
        <v>0</v>
      </c>
      <c r="L79" s="80">
        <f t="shared" si="33"/>
        <v>245.91446446</v>
      </c>
      <c r="M79" s="80">
        <f t="shared" si="33"/>
        <v>351.57286415999999</v>
      </c>
      <c r="N79" s="80">
        <f t="shared" si="33"/>
        <v>528.13538568000013</v>
      </c>
      <c r="O79" s="80">
        <f t="shared" si="33"/>
        <v>565.18532307999999</v>
      </c>
      <c r="P79" s="80">
        <f t="shared" si="33"/>
        <v>169.40887544000003</v>
      </c>
      <c r="Q79" s="80">
        <f t="shared" si="33"/>
        <v>191.22407206000003</v>
      </c>
      <c r="R79" s="80">
        <f t="shared" si="33"/>
        <v>163.96556092000003</v>
      </c>
      <c r="S79" s="80">
        <f t="shared" si="33"/>
        <v>318.88752406000003</v>
      </c>
      <c r="T79" s="80">
        <f t="shared" si="33"/>
        <v>164.81212160000001</v>
      </c>
      <c r="U79" s="80">
        <f t="shared" si="33"/>
        <v>249.53603402000002</v>
      </c>
      <c r="V79" s="80">
        <f t="shared" si="33"/>
        <v>273.29571149999998</v>
      </c>
      <c r="W79" s="80">
        <f t="shared" si="33"/>
        <v>388.23040900000007</v>
      </c>
      <c r="X79" s="80">
        <f t="shared" si="33"/>
        <v>293.83644752000004</v>
      </c>
      <c r="Y79" s="80">
        <f t="shared" si="33"/>
        <v>367.92835128000002</v>
      </c>
      <c r="Z79" s="80">
        <f t="shared" si="33"/>
        <v>556.61065796000003</v>
      </c>
      <c r="AA79" s="80">
        <f t="shared" si="33"/>
        <v>509.25398468000003</v>
      </c>
      <c r="AB79" s="80">
        <f t="shared" si="33"/>
        <v>733.97906974</v>
      </c>
      <c r="AC79" s="80">
        <f t="shared" si="33"/>
        <v>679.92780981999999</v>
      </c>
      <c r="AD79" s="80">
        <f t="shared" si="33"/>
        <v>899.64264334000006</v>
      </c>
      <c r="AE79" s="87">
        <f t="shared" si="33"/>
        <v>946.10085360000005</v>
      </c>
    </row>
    <row r="80" spans="1:31" x14ac:dyDescent="0.3">
      <c r="A80" s="82" t="s">
        <v>24</v>
      </c>
      <c r="B80" s="86">
        <f t="shared" ref="B80:AE80" si="34">B124*0.9058</f>
        <v>57.288715932000009</v>
      </c>
      <c r="C80" s="80">
        <f t="shared" si="34"/>
        <v>123.13544838000001</v>
      </c>
      <c r="D80" s="80">
        <f t="shared" si="34"/>
        <v>288.96967470000004</v>
      </c>
      <c r="E80" s="80">
        <f t="shared" si="34"/>
        <v>89.620658161999998</v>
      </c>
      <c r="F80" s="80">
        <f t="shared" si="34"/>
        <v>88.687638871999994</v>
      </c>
      <c r="G80" s="80">
        <f t="shared" si="34"/>
        <v>121.42049724</v>
      </c>
      <c r="H80" s="80">
        <f t="shared" si="34"/>
        <v>81.820470158000006</v>
      </c>
      <c r="I80" s="80">
        <f t="shared" si="34"/>
        <v>44.462895904</v>
      </c>
      <c r="J80" s="80">
        <f t="shared" si="34"/>
        <v>43.855122220000005</v>
      </c>
      <c r="K80" s="80">
        <f t="shared" si="34"/>
        <v>0</v>
      </c>
      <c r="L80" s="80">
        <f t="shared" si="34"/>
        <v>220.02271494000001</v>
      </c>
      <c r="M80" s="80">
        <f t="shared" si="34"/>
        <v>245.53194511999999</v>
      </c>
      <c r="N80" s="80">
        <f t="shared" si="34"/>
        <v>363.39853606000003</v>
      </c>
      <c r="O80" s="80">
        <f t="shared" si="34"/>
        <v>540.73270860000002</v>
      </c>
      <c r="P80" s="80">
        <f t="shared" si="34"/>
        <v>140.12390854</v>
      </c>
      <c r="Q80" s="80">
        <f t="shared" si="34"/>
        <v>268.00239746</v>
      </c>
      <c r="R80" s="80">
        <f t="shared" si="34"/>
        <v>203.27791498000002</v>
      </c>
      <c r="S80" s="80">
        <f t="shared" si="34"/>
        <v>394.12372496</v>
      </c>
      <c r="T80" s="80">
        <f t="shared" si="34"/>
        <v>283.74601668000003</v>
      </c>
      <c r="U80" s="80">
        <f t="shared" si="34"/>
        <v>300.70558182000002</v>
      </c>
      <c r="V80" s="80">
        <f t="shared" si="34"/>
        <v>363.55007640000002</v>
      </c>
      <c r="W80" s="80">
        <f t="shared" si="34"/>
        <v>355.73175428000002</v>
      </c>
      <c r="X80" s="80">
        <f t="shared" si="34"/>
        <v>368.51150532000003</v>
      </c>
      <c r="Y80" s="80">
        <f t="shared" si="34"/>
        <v>293.06053924000003</v>
      </c>
      <c r="Z80" s="80">
        <f t="shared" si="34"/>
        <v>447.46520000000004</v>
      </c>
      <c r="AA80" s="80">
        <f t="shared" si="34"/>
        <v>548.40084908000006</v>
      </c>
      <c r="AB80" s="80">
        <f t="shared" si="34"/>
        <v>474.26320241999997</v>
      </c>
      <c r="AC80" s="80">
        <f t="shared" si="34"/>
        <v>645.35858688000008</v>
      </c>
      <c r="AD80" s="80">
        <f t="shared" si="34"/>
        <v>997.86822940000013</v>
      </c>
      <c r="AE80" s="87">
        <f t="shared" si="34"/>
        <v>853.90092088000006</v>
      </c>
    </row>
    <row r="81" spans="1:31" x14ac:dyDescent="0.3">
      <c r="A81" s="82" t="s">
        <v>25</v>
      </c>
      <c r="B81" s="86">
        <f t="shared" ref="B81:AE81" si="35">B125*0.9058</f>
        <v>57.411533353999999</v>
      </c>
      <c r="C81" s="80">
        <f t="shared" si="35"/>
        <v>181.24451114000001</v>
      </c>
      <c r="D81" s="80">
        <f t="shared" si="35"/>
        <v>199.38415252000001</v>
      </c>
      <c r="E81" s="80">
        <f t="shared" si="35"/>
        <v>137.64881004</v>
      </c>
      <c r="F81" s="80">
        <f t="shared" si="35"/>
        <v>103.36201554</v>
      </c>
      <c r="G81" s="80">
        <f t="shared" si="35"/>
        <v>91.787703140000005</v>
      </c>
      <c r="H81" s="80">
        <f t="shared" si="35"/>
        <v>80.622042410000006</v>
      </c>
      <c r="I81" s="80">
        <f t="shared" si="35"/>
        <v>58.326753673999995</v>
      </c>
      <c r="J81" s="80">
        <f t="shared" si="35"/>
        <v>37.823970674000002</v>
      </c>
      <c r="K81" s="80">
        <f t="shared" si="35"/>
        <v>0</v>
      </c>
      <c r="L81" s="80">
        <f t="shared" si="35"/>
        <v>215.41092482000002</v>
      </c>
      <c r="M81" s="80">
        <f t="shared" si="35"/>
        <v>227.48650694</v>
      </c>
      <c r="N81" s="80">
        <f t="shared" si="35"/>
        <v>423.02581020000002</v>
      </c>
      <c r="O81" s="80">
        <f t="shared" si="35"/>
        <v>478.73169498000004</v>
      </c>
      <c r="P81" s="80">
        <f t="shared" si="35"/>
        <v>96.029655120000015</v>
      </c>
      <c r="Q81" s="80">
        <f t="shared" si="35"/>
        <v>190.99001334000002</v>
      </c>
      <c r="R81" s="80">
        <f t="shared" si="35"/>
        <v>163.18747872</v>
      </c>
      <c r="S81" s="80">
        <f t="shared" si="35"/>
        <v>186.55639408000002</v>
      </c>
      <c r="T81" s="80">
        <f t="shared" si="35"/>
        <v>304.2115713</v>
      </c>
      <c r="U81" s="80">
        <f t="shared" si="35"/>
        <v>248.13448968</v>
      </c>
      <c r="V81" s="80">
        <f t="shared" si="35"/>
        <v>402.53598014000005</v>
      </c>
      <c r="W81" s="80">
        <f t="shared" si="35"/>
        <v>560.83385987999998</v>
      </c>
      <c r="X81" s="80">
        <f t="shared" si="35"/>
        <v>338.19800251999999</v>
      </c>
      <c r="Y81" s="80">
        <f t="shared" si="35"/>
        <v>243.74063504</v>
      </c>
      <c r="Z81" s="80">
        <f t="shared" si="35"/>
        <v>436.85203197999999</v>
      </c>
      <c r="AA81" s="80">
        <f t="shared" si="35"/>
        <v>468.89570336000008</v>
      </c>
      <c r="AB81" s="80">
        <f t="shared" si="35"/>
        <v>538.74194135999994</v>
      </c>
      <c r="AC81" s="80">
        <f t="shared" si="35"/>
        <v>762.17798243999994</v>
      </c>
      <c r="AD81" s="80">
        <f t="shared" si="35"/>
        <v>801.16524488000005</v>
      </c>
      <c r="AE81" s="87">
        <f t="shared" si="35"/>
        <v>610.27586592</v>
      </c>
    </row>
    <row r="82" spans="1:31" x14ac:dyDescent="0.3">
      <c r="A82" s="82" t="s">
        <v>41</v>
      </c>
      <c r="B82" s="86">
        <f t="shared" ref="B82:AE82" si="36">B126*0.9058</f>
        <v>57.239594398000001</v>
      </c>
      <c r="C82" s="80">
        <f t="shared" si="36"/>
        <v>194.00043964000002</v>
      </c>
      <c r="D82" s="80">
        <f t="shared" si="36"/>
        <v>375.24422614000002</v>
      </c>
      <c r="E82" s="80">
        <f t="shared" si="36"/>
        <v>35.858067644000002</v>
      </c>
      <c r="F82" s="80">
        <f t="shared" si="36"/>
        <v>21.764843198000001</v>
      </c>
      <c r="G82" s="80">
        <f t="shared" si="36"/>
        <v>32.645720408000003</v>
      </c>
      <c r="H82" s="80">
        <f t="shared" si="36"/>
        <v>45.571042566000003</v>
      </c>
      <c r="I82" s="80">
        <f t="shared" si="36"/>
        <v>19.382480502</v>
      </c>
      <c r="J82" s="80">
        <f t="shared" si="36"/>
        <v>47.786448206000003</v>
      </c>
      <c r="K82" s="80">
        <f t="shared" si="36"/>
        <v>0</v>
      </c>
      <c r="L82" s="80">
        <f t="shared" si="36"/>
        <v>277.54889540000005</v>
      </c>
      <c r="M82" s="80">
        <f t="shared" si="36"/>
        <v>238.66045574</v>
      </c>
      <c r="N82" s="80">
        <f t="shared" si="36"/>
        <v>456.82102704000005</v>
      </c>
      <c r="O82" s="80">
        <f t="shared" si="36"/>
        <v>770.06587000000002</v>
      </c>
      <c r="P82" s="80">
        <f t="shared" si="36"/>
        <v>72.000583661999997</v>
      </c>
      <c r="Q82" s="80">
        <f t="shared" si="36"/>
        <v>137.43123688</v>
      </c>
      <c r="R82" s="80">
        <f t="shared" si="36"/>
        <v>121.86035372000001</v>
      </c>
      <c r="S82" s="80">
        <f t="shared" si="36"/>
        <v>139.32327192</v>
      </c>
      <c r="T82" s="80">
        <f t="shared" si="36"/>
        <v>106.16039406</v>
      </c>
      <c r="U82" s="80">
        <f t="shared" si="36"/>
        <v>261.28770206000002</v>
      </c>
      <c r="V82" s="80">
        <f t="shared" si="36"/>
        <v>215.71400550000001</v>
      </c>
      <c r="W82" s="80">
        <f t="shared" si="36"/>
        <v>282.43686394000002</v>
      </c>
      <c r="X82" s="80">
        <f t="shared" si="36"/>
        <v>288.21659258</v>
      </c>
      <c r="Y82" s="80">
        <f t="shared" si="36"/>
        <v>300.73882467999999</v>
      </c>
      <c r="Z82" s="80">
        <f t="shared" si="36"/>
        <v>462.21669648</v>
      </c>
      <c r="AA82" s="80">
        <f t="shared" si="36"/>
        <v>480.84103144000005</v>
      </c>
      <c r="AB82" s="80">
        <f t="shared" si="36"/>
        <v>720.15819218000001</v>
      </c>
      <c r="AC82" s="80">
        <f t="shared" si="36"/>
        <v>658.00600053999995</v>
      </c>
      <c r="AD82" s="80">
        <f t="shared" si="36"/>
        <v>1086.3513024000001</v>
      </c>
      <c r="AE82" s="87">
        <f t="shared" si="36"/>
        <v>688.58417810000003</v>
      </c>
    </row>
    <row r="83" spans="1:31" x14ac:dyDescent="0.3">
      <c r="A83" s="82" t="s">
        <v>42</v>
      </c>
      <c r="B83" s="86">
        <f t="shared" ref="B83:AE83" si="37">B127*0.9058</f>
        <v>38.919064758000005</v>
      </c>
      <c r="C83" s="80">
        <f t="shared" si="37"/>
        <v>189.91953890000002</v>
      </c>
      <c r="D83" s="80">
        <f t="shared" si="37"/>
        <v>401.23126582000003</v>
      </c>
      <c r="E83" s="80">
        <f t="shared" si="37"/>
        <v>58.225575813999995</v>
      </c>
      <c r="F83" s="80">
        <f t="shared" si="37"/>
        <v>36.864338979999999</v>
      </c>
      <c r="G83" s="80">
        <f t="shared" si="37"/>
        <v>84.867680996000004</v>
      </c>
      <c r="H83" s="80">
        <f t="shared" si="37"/>
        <v>97.972233800000012</v>
      </c>
      <c r="I83" s="80">
        <f t="shared" si="37"/>
        <v>21.230221922000002</v>
      </c>
      <c r="J83" s="80">
        <f t="shared" si="37"/>
        <v>40.00615157</v>
      </c>
      <c r="K83" s="80">
        <f t="shared" si="37"/>
        <v>0</v>
      </c>
      <c r="L83" s="80">
        <f t="shared" si="37"/>
        <v>154.60348386000001</v>
      </c>
      <c r="M83" s="80">
        <f t="shared" si="37"/>
        <v>273.70178163999998</v>
      </c>
      <c r="N83" s="80">
        <f t="shared" si="37"/>
        <v>408.19469390000006</v>
      </c>
      <c r="O83" s="80">
        <f t="shared" si="37"/>
        <v>585.50594969999997</v>
      </c>
      <c r="P83" s="80">
        <f t="shared" si="37"/>
        <v>103.56690750000001</v>
      </c>
      <c r="Q83" s="80">
        <f t="shared" si="37"/>
        <v>98.105386400000015</v>
      </c>
      <c r="R83" s="80">
        <f t="shared" si="37"/>
        <v>207.05437634</v>
      </c>
      <c r="S83" s="80">
        <f t="shared" si="37"/>
        <v>301.86754206000001</v>
      </c>
      <c r="T83" s="80">
        <f t="shared" si="37"/>
        <v>125.63427884000002</v>
      </c>
      <c r="U83" s="80">
        <f t="shared" si="37"/>
        <v>301.24951471999998</v>
      </c>
      <c r="V83" s="80">
        <f t="shared" si="37"/>
        <v>176.5019235</v>
      </c>
      <c r="W83" s="80">
        <f t="shared" si="37"/>
        <v>313.03913578000004</v>
      </c>
      <c r="X83" s="80">
        <f t="shared" si="37"/>
        <v>208.04532154</v>
      </c>
      <c r="Y83" s="80">
        <f t="shared" si="37"/>
        <v>281.83133664000002</v>
      </c>
      <c r="Z83" s="80">
        <f t="shared" si="37"/>
        <v>395.25044958000001</v>
      </c>
      <c r="AA83" s="80">
        <f t="shared" si="37"/>
        <v>370.49466384000004</v>
      </c>
      <c r="AB83" s="80">
        <f t="shared" si="37"/>
        <v>534.45460879999996</v>
      </c>
      <c r="AC83" s="80">
        <f t="shared" si="37"/>
        <v>628.95264670000006</v>
      </c>
      <c r="AD83" s="80">
        <f t="shared" si="37"/>
        <v>880.50789008000004</v>
      </c>
      <c r="AE83" s="87">
        <f t="shared" si="37"/>
        <v>972.05383520000009</v>
      </c>
    </row>
    <row r="84" spans="1:31" x14ac:dyDescent="0.3">
      <c r="A84" s="82" t="s">
        <v>43</v>
      </c>
      <c r="B84" s="86">
        <f t="shared" ref="B84:AE84" si="38">B128*0.9058</f>
        <v>38.270077174000001</v>
      </c>
      <c r="C84" s="80">
        <f t="shared" si="38"/>
        <v>197.48233484000002</v>
      </c>
      <c r="D84" s="80">
        <f t="shared" si="38"/>
        <v>338.80117474000002</v>
      </c>
      <c r="E84" s="80">
        <f t="shared" si="38"/>
        <v>57.974904722000005</v>
      </c>
      <c r="F84" s="80">
        <f t="shared" si="38"/>
        <v>37.789033968000005</v>
      </c>
      <c r="G84" s="80">
        <f t="shared" si="38"/>
        <v>89.577560198</v>
      </c>
      <c r="H84" s="80">
        <f t="shared" si="38"/>
        <v>86.113264692000016</v>
      </c>
      <c r="I84" s="80">
        <f t="shared" si="38"/>
        <v>22.149762908000003</v>
      </c>
      <c r="J84" s="80">
        <f t="shared" si="38"/>
        <v>32.699814783999997</v>
      </c>
      <c r="K84" s="80">
        <f t="shared" si="38"/>
        <v>0</v>
      </c>
      <c r="L84" s="80">
        <f t="shared" si="38"/>
        <v>220.21773368000001</v>
      </c>
      <c r="M84" s="80">
        <f t="shared" si="38"/>
        <v>220.32869418000001</v>
      </c>
      <c r="N84" s="80">
        <f t="shared" si="38"/>
        <v>446.66574092000002</v>
      </c>
      <c r="O84" s="80">
        <f t="shared" si="38"/>
        <v>375.02610950000002</v>
      </c>
      <c r="P84" s="80">
        <f t="shared" si="38"/>
        <v>151.51687978000001</v>
      </c>
      <c r="Q84" s="80">
        <f t="shared" si="38"/>
        <v>133.63638778000001</v>
      </c>
      <c r="R84" s="80">
        <f t="shared" si="38"/>
        <v>106.98630250000001</v>
      </c>
      <c r="S84" s="80">
        <f t="shared" si="38"/>
        <v>303.58765626000002</v>
      </c>
      <c r="T84" s="80">
        <f t="shared" si="38"/>
        <v>140.68903716</v>
      </c>
      <c r="U84" s="80">
        <f t="shared" si="38"/>
        <v>321.89903732000005</v>
      </c>
      <c r="V84" s="80">
        <f t="shared" si="38"/>
        <v>187.28601598000003</v>
      </c>
      <c r="W84" s="80">
        <f t="shared" si="38"/>
        <v>257.11585900000006</v>
      </c>
      <c r="X84" s="80">
        <f t="shared" si="38"/>
        <v>213.51091874000002</v>
      </c>
      <c r="Y84" s="80">
        <f t="shared" si="38"/>
        <v>271.59797056000002</v>
      </c>
      <c r="Z84" s="80">
        <f t="shared" si="38"/>
        <v>428.66867245999998</v>
      </c>
      <c r="AA84" s="80">
        <f t="shared" si="38"/>
        <v>371.41894216000003</v>
      </c>
      <c r="AB84" s="80">
        <f t="shared" si="38"/>
        <v>507.21466656000007</v>
      </c>
      <c r="AC84" s="80">
        <f t="shared" si="38"/>
        <v>547.90972432000001</v>
      </c>
      <c r="AD84" s="80">
        <f t="shared" si="38"/>
        <v>701.78077830000007</v>
      </c>
      <c r="AE84" s="87">
        <f t="shared" si="38"/>
        <v>829.86895992000007</v>
      </c>
    </row>
    <row r="85" spans="1:31" x14ac:dyDescent="0.3">
      <c r="A85" s="82" t="s">
        <v>44</v>
      </c>
      <c r="B85" s="86">
        <f t="shared" ref="B85:AE85" si="39">B129*0.9058</f>
        <v>50.053692779999999</v>
      </c>
      <c r="C85" s="80">
        <f t="shared" si="39"/>
        <v>113.48958418000001</v>
      </c>
      <c r="D85" s="80">
        <f t="shared" si="39"/>
        <v>270.7553954</v>
      </c>
      <c r="E85" s="80">
        <f t="shared" si="39"/>
        <v>55.540286424000001</v>
      </c>
      <c r="F85" s="80">
        <f t="shared" si="39"/>
        <v>62.373215897999998</v>
      </c>
      <c r="G85" s="80">
        <f t="shared" si="39"/>
        <v>76.979521696000006</v>
      </c>
      <c r="H85" s="80">
        <f t="shared" si="39"/>
        <v>78.790360824000004</v>
      </c>
      <c r="I85" s="80">
        <f t="shared" si="39"/>
        <v>51.889441408000003</v>
      </c>
      <c r="J85" s="80">
        <f t="shared" si="39"/>
        <v>34.322102584</v>
      </c>
      <c r="K85" s="80">
        <f t="shared" si="39"/>
        <v>0</v>
      </c>
      <c r="L85" s="80">
        <f t="shared" si="39"/>
        <v>190.96800240000002</v>
      </c>
      <c r="M85" s="80">
        <f t="shared" si="39"/>
        <v>159.76201486000002</v>
      </c>
      <c r="N85" s="80">
        <f t="shared" si="39"/>
        <v>287.16858198</v>
      </c>
      <c r="O85" s="80">
        <f t="shared" si="39"/>
        <v>506.08268829999997</v>
      </c>
      <c r="P85" s="80">
        <f t="shared" si="39"/>
        <v>154.63156366000001</v>
      </c>
      <c r="Q85" s="80">
        <f t="shared" si="39"/>
        <v>211.98636676000001</v>
      </c>
      <c r="R85" s="80">
        <f t="shared" si="39"/>
        <v>192.48521740000001</v>
      </c>
      <c r="S85" s="80">
        <f t="shared" si="39"/>
        <v>119.37927694</v>
      </c>
      <c r="T85" s="80">
        <f t="shared" si="39"/>
        <v>131.94426280000002</v>
      </c>
      <c r="U85" s="80">
        <f t="shared" si="39"/>
        <v>270.68483358000003</v>
      </c>
      <c r="V85" s="80">
        <f t="shared" si="39"/>
        <v>256.18786690000002</v>
      </c>
      <c r="W85" s="80">
        <f t="shared" si="39"/>
        <v>253.72390974000001</v>
      </c>
      <c r="X85" s="80">
        <f t="shared" si="39"/>
        <v>317.79331766000001</v>
      </c>
      <c r="Y85" s="80">
        <f t="shared" si="39"/>
        <v>250.10777498000004</v>
      </c>
      <c r="Z85" s="80">
        <f t="shared" si="39"/>
        <v>368.31222932000003</v>
      </c>
      <c r="AA85" s="80">
        <f t="shared" si="39"/>
        <v>397.99529532000003</v>
      </c>
      <c r="AB85" s="80">
        <f t="shared" si="39"/>
        <v>368.51594374000001</v>
      </c>
      <c r="AC85" s="80">
        <f t="shared" si="39"/>
        <v>472.84653122000003</v>
      </c>
      <c r="AD85" s="80">
        <f t="shared" si="39"/>
        <v>647.61294192000003</v>
      </c>
      <c r="AE85" s="87">
        <f t="shared" si="39"/>
        <v>631.91017428000009</v>
      </c>
    </row>
    <row r="86" spans="1:31" ht="14.4" thickBot="1" x14ac:dyDescent="0.35">
      <c r="A86" s="82" t="s">
        <v>45</v>
      </c>
      <c r="B86" s="88">
        <f t="shared" ref="B86:AE86" si="40">B130*0.9058</f>
        <v>36.219608655999998</v>
      </c>
      <c r="C86" s="89">
        <f t="shared" si="40"/>
        <v>143.50263312000001</v>
      </c>
      <c r="D86" s="89">
        <f t="shared" si="40"/>
        <v>340.68560106000001</v>
      </c>
      <c r="E86" s="89">
        <f t="shared" si="40"/>
        <v>103.88484330000001</v>
      </c>
      <c r="F86" s="89">
        <f t="shared" si="40"/>
        <v>90.596123239999997</v>
      </c>
      <c r="G86" s="89">
        <f t="shared" si="40"/>
        <v>96.741976240000014</v>
      </c>
      <c r="H86" s="89">
        <f t="shared" si="40"/>
        <v>117.43687942000001</v>
      </c>
      <c r="I86" s="89">
        <f t="shared" si="40"/>
        <v>54.607765324000006</v>
      </c>
      <c r="J86" s="89">
        <f t="shared" si="40"/>
        <v>28.863860480000003</v>
      </c>
      <c r="K86" s="89">
        <f t="shared" si="40"/>
        <v>0</v>
      </c>
      <c r="L86" s="89">
        <f t="shared" si="40"/>
        <v>154.02277548000001</v>
      </c>
      <c r="M86" s="89">
        <f t="shared" si="40"/>
        <v>206.41714604000001</v>
      </c>
      <c r="N86" s="89">
        <f t="shared" si="40"/>
        <v>344.97963654</v>
      </c>
      <c r="O86" s="89">
        <f t="shared" si="40"/>
        <v>397.17038325999999</v>
      </c>
      <c r="P86" s="89">
        <f t="shared" si="40"/>
        <v>201.79385225999999</v>
      </c>
      <c r="Q86" s="89">
        <f t="shared" si="40"/>
        <v>142.51241256</v>
      </c>
      <c r="R86" s="89">
        <f t="shared" si="40"/>
        <v>168.64356502000001</v>
      </c>
      <c r="S86" s="89">
        <f t="shared" si="40"/>
        <v>191.56338474</v>
      </c>
      <c r="T86" s="89">
        <f t="shared" si="40"/>
        <v>157.81689994000001</v>
      </c>
      <c r="U86" s="89">
        <f t="shared" si="40"/>
        <v>275.03530039999998</v>
      </c>
      <c r="V86" s="89">
        <f t="shared" si="40"/>
        <v>438.36969988000004</v>
      </c>
      <c r="W86" s="89">
        <f t="shared" si="40"/>
        <v>394.90162600000002</v>
      </c>
      <c r="X86" s="89">
        <f t="shared" si="40"/>
        <v>210.77911652</v>
      </c>
      <c r="Y86" s="89">
        <f t="shared" si="40"/>
        <v>267.36879035999999</v>
      </c>
      <c r="Z86" s="89">
        <f t="shared" si="40"/>
        <v>468.33474142</v>
      </c>
      <c r="AA86" s="89">
        <f t="shared" si="40"/>
        <v>366.06249386000002</v>
      </c>
      <c r="AB86" s="89">
        <f t="shared" si="40"/>
        <v>417.61302114</v>
      </c>
      <c r="AC86" s="89">
        <f t="shared" si="40"/>
        <v>315.75707926000001</v>
      </c>
      <c r="AD86" s="89">
        <f t="shared" si="40"/>
        <v>606.89922467999997</v>
      </c>
      <c r="AE86" s="90">
        <f t="shared" si="40"/>
        <v>663.21525634000011</v>
      </c>
    </row>
    <row r="88" spans="1:31" ht="14.4" thickBot="1" x14ac:dyDescent="0.35"/>
    <row r="89" spans="1:31" ht="14.4" thickBot="1" x14ac:dyDescent="0.35">
      <c r="A89" s="134" t="s">
        <v>69</v>
      </c>
      <c r="B89" s="136" t="s">
        <v>66</v>
      </c>
      <c r="C89" s="137"/>
      <c r="D89" s="137"/>
      <c r="E89" s="137"/>
      <c r="F89" s="137"/>
      <c r="G89" s="137"/>
      <c r="H89" s="137"/>
      <c r="I89" s="137"/>
      <c r="J89" s="137"/>
      <c r="K89" s="138"/>
      <c r="L89" s="136" t="s">
        <v>67</v>
      </c>
      <c r="M89" s="137"/>
      <c r="N89" s="137"/>
      <c r="O89" s="137"/>
      <c r="P89" s="137"/>
      <c r="Q89" s="137"/>
      <c r="R89" s="137"/>
      <c r="S89" s="137"/>
      <c r="T89" s="137"/>
      <c r="U89" s="138"/>
      <c r="V89" s="136" t="s">
        <v>68</v>
      </c>
      <c r="W89" s="137"/>
      <c r="X89" s="137"/>
      <c r="Y89" s="137"/>
      <c r="Z89" s="137"/>
      <c r="AA89" s="137"/>
      <c r="AB89" s="137"/>
      <c r="AC89" s="137"/>
      <c r="AD89" s="137"/>
      <c r="AE89" s="138"/>
    </row>
    <row r="90" spans="1:31" ht="14.4" thickBot="1" x14ac:dyDescent="0.35">
      <c r="A90" s="135"/>
      <c r="B90" s="91">
        <v>8.3000000000000007</v>
      </c>
      <c r="C90" s="91">
        <v>9.3000000000000007</v>
      </c>
      <c r="D90" s="91">
        <v>10.3</v>
      </c>
      <c r="E90" s="91">
        <v>11.3</v>
      </c>
      <c r="F90" s="91">
        <v>12.3</v>
      </c>
      <c r="G90" s="91">
        <v>13.3</v>
      </c>
      <c r="H90" s="91">
        <v>14.3</v>
      </c>
      <c r="I90" s="91">
        <v>15.3</v>
      </c>
      <c r="J90" s="91">
        <v>16.3</v>
      </c>
      <c r="K90" s="92">
        <v>17.3</v>
      </c>
      <c r="L90" s="91">
        <v>8.3000000000000007</v>
      </c>
      <c r="M90" s="91">
        <v>9.3000000000000007</v>
      </c>
      <c r="N90" s="91">
        <v>10.3</v>
      </c>
      <c r="O90" s="91">
        <v>11.3</v>
      </c>
      <c r="P90" s="91">
        <v>12.3</v>
      </c>
      <c r="Q90" s="91">
        <v>13.3</v>
      </c>
      <c r="R90" s="91">
        <v>14.3</v>
      </c>
      <c r="S90" s="91">
        <v>15.3</v>
      </c>
      <c r="T90" s="91">
        <v>16.3</v>
      </c>
      <c r="U90" s="92">
        <v>17.3</v>
      </c>
      <c r="V90" s="92">
        <v>7.3</v>
      </c>
      <c r="W90" s="91">
        <v>8.3000000000000007</v>
      </c>
      <c r="X90" s="91">
        <v>9.3000000000000007</v>
      </c>
      <c r="Y90" s="91">
        <v>10.3</v>
      </c>
      <c r="Z90" s="91">
        <v>11.3</v>
      </c>
      <c r="AA90" s="91">
        <v>12.3</v>
      </c>
      <c r="AB90" s="91">
        <v>13.3</v>
      </c>
      <c r="AC90" s="91">
        <v>14.3</v>
      </c>
      <c r="AD90" s="91">
        <v>15.3</v>
      </c>
      <c r="AE90" s="92">
        <v>16.3</v>
      </c>
    </row>
    <row r="91" spans="1:31" x14ac:dyDescent="0.3">
      <c r="A91" s="3" t="s">
        <v>6</v>
      </c>
      <c r="B91" s="83">
        <v>107.64409999999999</v>
      </c>
      <c r="C91" s="84">
        <v>294.15140000000002</v>
      </c>
      <c r="D91" s="84">
        <v>538.71439999999996</v>
      </c>
      <c r="E91" s="84">
        <v>26.210290000000001</v>
      </c>
      <c r="F91" s="84">
        <v>44.12838</v>
      </c>
      <c r="G91" s="84">
        <v>36.927799999999998</v>
      </c>
      <c r="H91" s="84">
        <v>43.418669999999999</v>
      </c>
      <c r="I91" s="84">
        <v>27.64715</v>
      </c>
      <c r="J91" s="84">
        <v>86.449820000000003</v>
      </c>
      <c r="K91" s="84">
        <v>0</v>
      </c>
      <c r="L91" s="84">
        <v>378.95319999999998</v>
      </c>
      <c r="M91" s="84">
        <v>647.52760000000001</v>
      </c>
      <c r="N91" s="84">
        <v>1002.971</v>
      </c>
      <c r="O91" s="84">
        <v>1763.26</v>
      </c>
      <c r="P91" s="84">
        <v>69.523910000000001</v>
      </c>
      <c r="Q91" s="84">
        <v>168.2122</v>
      </c>
      <c r="R91" s="84">
        <v>112.4813</v>
      </c>
      <c r="S91" s="84">
        <v>119.0467</v>
      </c>
      <c r="T91" s="84">
        <v>115.56180000000001</v>
      </c>
      <c r="U91" s="84">
        <v>878.21109999999999</v>
      </c>
      <c r="V91" s="84">
        <v>315.01209999999998</v>
      </c>
      <c r="W91" s="84">
        <v>444.75810000000001</v>
      </c>
      <c r="X91" s="84">
        <v>479.12450000000001</v>
      </c>
      <c r="Y91" s="84">
        <v>668.34680000000003</v>
      </c>
      <c r="Z91" s="84">
        <v>927.00670000000002</v>
      </c>
      <c r="AA91" s="84">
        <v>891.20190000000002</v>
      </c>
      <c r="AB91" s="84">
        <v>914.45420000000001</v>
      </c>
      <c r="AC91" s="84">
        <v>1228.721</v>
      </c>
      <c r="AD91" s="84">
        <v>1363.2639999999999</v>
      </c>
      <c r="AE91" s="85">
        <v>1138.1469999999999</v>
      </c>
    </row>
    <row r="92" spans="1:31" x14ac:dyDescent="0.3">
      <c r="A92" s="93" t="s">
        <v>7</v>
      </c>
      <c r="B92" s="86">
        <v>83.846170000000001</v>
      </c>
      <c r="C92" s="80">
        <v>195.5265</v>
      </c>
      <c r="D92" s="80">
        <v>434.54469999999998</v>
      </c>
      <c r="E92" s="80">
        <v>39.499920000000003</v>
      </c>
      <c r="F92" s="80">
        <v>38.526049999999998</v>
      </c>
      <c r="G92" s="80">
        <v>32.909939999999999</v>
      </c>
      <c r="H92" s="80">
        <v>59.448889999999999</v>
      </c>
      <c r="I92" s="80">
        <v>16.912389999999998</v>
      </c>
      <c r="J92" s="80">
        <v>63.791679999999999</v>
      </c>
      <c r="K92" s="80">
        <v>0</v>
      </c>
      <c r="L92" s="80">
        <v>283.67059999999998</v>
      </c>
      <c r="M92" s="80">
        <v>217.7097</v>
      </c>
      <c r="N92" s="80">
        <v>543.7654</v>
      </c>
      <c r="O92" s="80">
        <v>728.90480000000002</v>
      </c>
      <c r="P92" s="80">
        <v>72.606039999999993</v>
      </c>
      <c r="Q92" s="80">
        <v>111.62050000000001</v>
      </c>
      <c r="R92" s="80">
        <v>94.049989999999994</v>
      </c>
      <c r="S92" s="80">
        <v>154.92140000000001</v>
      </c>
      <c r="T92" s="80">
        <v>98.578389999999999</v>
      </c>
      <c r="U92" s="80">
        <v>493.01850000000002</v>
      </c>
      <c r="V92" s="80">
        <v>225.4205</v>
      </c>
      <c r="W92" s="80">
        <v>354.29050000000001</v>
      </c>
      <c r="X92" s="80">
        <v>297.66500000000002</v>
      </c>
      <c r="Y92" s="80">
        <v>356.69369999999998</v>
      </c>
      <c r="Z92" s="80">
        <v>705.33759999999995</v>
      </c>
      <c r="AA92" s="80">
        <v>616.37850000000003</v>
      </c>
      <c r="AB92" s="80">
        <v>875.36680000000001</v>
      </c>
      <c r="AC92" s="80">
        <v>632.49220000000003</v>
      </c>
      <c r="AD92" s="80">
        <v>986.38</v>
      </c>
      <c r="AE92" s="87">
        <v>972.95259999999996</v>
      </c>
    </row>
    <row r="93" spans="1:31" x14ac:dyDescent="0.3">
      <c r="A93" s="93" t="s">
        <v>8</v>
      </c>
      <c r="B93" s="86">
        <v>53.93685</v>
      </c>
      <c r="C93" s="80">
        <v>175.61580000000001</v>
      </c>
      <c r="D93" s="80">
        <v>191.5829</v>
      </c>
      <c r="E93" s="80">
        <v>76.137950000000004</v>
      </c>
      <c r="F93" s="80">
        <v>66.133179999999996</v>
      </c>
      <c r="G93" s="80">
        <v>60.687669999999997</v>
      </c>
      <c r="H93" s="80">
        <v>57.394820000000003</v>
      </c>
      <c r="I93" s="80">
        <v>52.555709999999998</v>
      </c>
      <c r="J93" s="80">
        <v>54.67024</v>
      </c>
      <c r="K93" s="80">
        <v>0</v>
      </c>
      <c r="L93" s="80">
        <v>221.8038</v>
      </c>
      <c r="M93" s="80">
        <v>233.4308</v>
      </c>
      <c r="N93" s="80">
        <v>365.74259999999998</v>
      </c>
      <c r="O93" s="80">
        <v>690.62440000000004</v>
      </c>
      <c r="P93" s="80">
        <v>123.5303</v>
      </c>
      <c r="Q93" s="80">
        <v>126.702</v>
      </c>
      <c r="R93" s="80">
        <v>146.83359999999999</v>
      </c>
      <c r="S93" s="80">
        <v>175.6669</v>
      </c>
      <c r="T93" s="80">
        <v>135.79050000000001</v>
      </c>
      <c r="U93" s="80">
        <v>281.20859999999999</v>
      </c>
      <c r="V93" s="80">
        <v>163.3356</v>
      </c>
      <c r="W93" s="80">
        <v>241.86609999999999</v>
      </c>
      <c r="X93" s="80">
        <v>271.79899999999998</v>
      </c>
      <c r="Y93" s="80">
        <v>267.33679999999998</v>
      </c>
      <c r="Z93" s="80">
        <v>435.9194</v>
      </c>
      <c r="AA93" s="80">
        <v>338.76960000000003</v>
      </c>
      <c r="AB93" s="80">
        <v>651.06700000000001</v>
      </c>
      <c r="AC93" s="80">
        <v>667.45640000000003</v>
      </c>
      <c r="AD93" s="80">
        <v>613.36879999999996</v>
      </c>
      <c r="AE93" s="87">
        <v>591.49980000000005</v>
      </c>
    </row>
    <row r="94" spans="1:31" x14ac:dyDescent="0.3">
      <c r="A94" s="93" t="s">
        <v>9</v>
      </c>
      <c r="B94" s="86">
        <v>40.336709999999997</v>
      </c>
      <c r="C94" s="80">
        <v>124.14279999999999</v>
      </c>
      <c r="D94" s="80">
        <v>256.43520000000001</v>
      </c>
      <c r="E94" s="80">
        <v>148.35990000000001</v>
      </c>
      <c r="F94" s="80">
        <v>94.150980000000004</v>
      </c>
      <c r="G94" s="80">
        <v>125.2069</v>
      </c>
      <c r="H94" s="80">
        <v>111.29</v>
      </c>
      <c r="I94" s="80">
        <v>55.293109999999999</v>
      </c>
      <c r="J94" s="80">
        <v>59.561500000000002</v>
      </c>
      <c r="K94" s="80">
        <v>0</v>
      </c>
      <c r="L94" s="80">
        <v>223.2063</v>
      </c>
      <c r="M94" s="80">
        <v>206.98580000000001</v>
      </c>
      <c r="N94" s="80">
        <v>316.13499999999999</v>
      </c>
      <c r="O94" s="80">
        <v>405.93630000000002</v>
      </c>
      <c r="P94" s="80">
        <v>238.2621</v>
      </c>
      <c r="Q94" s="80">
        <v>234.50810000000001</v>
      </c>
      <c r="R94" s="80">
        <v>277.43880000000001</v>
      </c>
      <c r="S94" s="80">
        <v>280.8954</v>
      </c>
      <c r="T94" s="80">
        <v>235.9117</v>
      </c>
      <c r="U94" s="80">
        <v>239.74270000000001</v>
      </c>
      <c r="V94" s="80">
        <v>186.73929999999999</v>
      </c>
      <c r="W94" s="80">
        <v>245.816</v>
      </c>
      <c r="X94" s="80">
        <v>220.01519999999999</v>
      </c>
      <c r="Y94" s="80">
        <v>256.96769999999998</v>
      </c>
      <c r="Z94" s="80">
        <v>419.77269999999999</v>
      </c>
      <c r="AA94" s="80">
        <v>400.50380000000001</v>
      </c>
      <c r="AB94" s="80">
        <v>478.37580000000003</v>
      </c>
      <c r="AC94" s="80">
        <v>498.63380000000001</v>
      </c>
      <c r="AD94" s="80">
        <v>594.19380000000001</v>
      </c>
      <c r="AE94" s="87">
        <v>477.89920000000001</v>
      </c>
    </row>
    <row r="95" spans="1:31" x14ac:dyDescent="0.3">
      <c r="A95" s="93" t="s">
        <v>18</v>
      </c>
      <c r="B95" s="86">
        <v>46.458530000000003</v>
      </c>
      <c r="C95" s="80">
        <v>173.58940000000001</v>
      </c>
      <c r="D95" s="80">
        <v>205.37610000000001</v>
      </c>
      <c r="E95" s="80">
        <v>201.80350000000001</v>
      </c>
      <c r="F95" s="80">
        <v>143.22</v>
      </c>
      <c r="G95" s="80">
        <v>142.89599999999999</v>
      </c>
      <c r="H95" s="80">
        <v>181.27029999999999</v>
      </c>
      <c r="I95" s="80">
        <v>117.1116</v>
      </c>
      <c r="J95" s="80">
        <v>62.271129999999999</v>
      </c>
      <c r="K95" s="80">
        <v>0</v>
      </c>
      <c r="L95" s="80">
        <v>246.73099999999999</v>
      </c>
      <c r="M95" s="80">
        <v>325.4128</v>
      </c>
      <c r="N95" s="80">
        <v>570.94629999999995</v>
      </c>
      <c r="O95" s="80">
        <v>487.11619999999999</v>
      </c>
      <c r="P95" s="80">
        <v>315.11739999999998</v>
      </c>
      <c r="Q95" s="80">
        <v>339.02550000000002</v>
      </c>
      <c r="R95" s="80">
        <v>400.55149999999998</v>
      </c>
      <c r="S95" s="80">
        <v>545.26670000000001</v>
      </c>
      <c r="T95" s="80">
        <v>395.8134</v>
      </c>
      <c r="U95" s="80">
        <v>310.26459999999997</v>
      </c>
      <c r="V95" s="80">
        <v>310.40620000000001</v>
      </c>
      <c r="W95" s="80">
        <v>391.28179999999998</v>
      </c>
      <c r="X95" s="80">
        <v>311.09519999999998</v>
      </c>
      <c r="Y95" s="80">
        <v>289.30959999999999</v>
      </c>
      <c r="Z95" s="80">
        <v>446.75900000000001</v>
      </c>
      <c r="AA95" s="80">
        <v>498.45060000000001</v>
      </c>
      <c r="AB95" s="80">
        <v>599.7287</v>
      </c>
      <c r="AC95" s="80">
        <v>588.24109999999996</v>
      </c>
      <c r="AD95" s="80">
        <v>706.59519999999998</v>
      </c>
      <c r="AE95" s="87">
        <v>690.57889999999998</v>
      </c>
    </row>
    <row r="96" spans="1:31" x14ac:dyDescent="0.3">
      <c r="A96" s="93" t="s">
        <v>26</v>
      </c>
      <c r="B96" s="86">
        <v>51.768799999999999</v>
      </c>
      <c r="C96" s="80">
        <v>104.342</v>
      </c>
      <c r="D96" s="80">
        <v>298.04570000000001</v>
      </c>
      <c r="E96" s="80">
        <v>24.651009999999999</v>
      </c>
      <c r="F96" s="80">
        <v>31.133990000000001</v>
      </c>
      <c r="G96" s="80">
        <v>21.802209999999999</v>
      </c>
      <c r="H96" s="80">
        <v>50.311340000000001</v>
      </c>
      <c r="I96" s="80">
        <v>40.358330000000002</v>
      </c>
      <c r="J96" s="80">
        <v>35.042999999999999</v>
      </c>
      <c r="K96" s="80">
        <v>0</v>
      </c>
      <c r="L96" s="80">
        <v>174.6352</v>
      </c>
      <c r="M96" s="80">
        <v>266.6352</v>
      </c>
      <c r="N96" s="80">
        <v>522.06579999999997</v>
      </c>
      <c r="O96" s="80">
        <v>693.77610000000004</v>
      </c>
      <c r="P96" s="80">
        <v>92.390129999999999</v>
      </c>
      <c r="Q96" s="80">
        <v>123.37350000000001</v>
      </c>
      <c r="R96" s="80">
        <v>114.4032</v>
      </c>
      <c r="S96" s="80">
        <v>177.08529999999999</v>
      </c>
      <c r="T96" s="80">
        <v>132.6326</v>
      </c>
      <c r="U96" s="80">
        <v>735.78160000000003</v>
      </c>
      <c r="V96" s="80">
        <v>167.14250000000001</v>
      </c>
      <c r="W96" s="80">
        <v>245.24029999999999</v>
      </c>
      <c r="X96" s="80">
        <v>236.97649999999999</v>
      </c>
      <c r="Y96" s="80">
        <v>318.38279999999997</v>
      </c>
      <c r="Z96" s="80">
        <v>414.25790000000001</v>
      </c>
      <c r="AA96" s="80">
        <v>469.20310000000001</v>
      </c>
      <c r="AB96" s="80">
        <v>426.31</v>
      </c>
      <c r="AC96" s="80">
        <v>639.14779999999996</v>
      </c>
      <c r="AD96" s="80">
        <v>1061.1869999999999</v>
      </c>
      <c r="AE96" s="87">
        <v>972.32420000000002</v>
      </c>
    </row>
    <row r="97" spans="1:31" x14ac:dyDescent="0.3">
      <c r="A97" s="93" t="s">
        <v>27</v>
      </c>
      <c r="B97" s="86">
        <v>66.882559999999998</v>
      </c>
      <c r="C97" s="80">
        <v>155.9554</v>
      </c>
      <c r="D97" s="80">
        <v>369.34440000000001</v>
      </c>
      <c r="E97" s="80">
        <v>41.335039999999999</v>
      </c>
      <c r="F97" s="80">
        <v>60.799050000000001</v>
      </c>
      <c r="G97" s="80">
        <v>63.818100000000001</v>
      </c>
      <c r="H97" s="80">
        <v>36.071109999999997</v>
      </c>
      <c r="I97" s="80">
        <v>19.94641</v>
      </c>
      <c r="J97" s="80">
        <v>36.094810000000003</v>
      </c>
      <c r="K97" s="80">
        <v>0</v>
      </c>
      <c r="L97" s="80">
        <v>263.82100000000003</v>
      </c>
      <c r="M97" s="80">
        <v>278.53960000000001</v>
      </c>
      <c r="N97" s="80">
        <v>441.9042</v>
      </c>
      <c r="O97" s="80">
        <v>796.07709999999997</v>
      </c>
      <c r="P97" s="80">
        <v>112.20099999999999</v>
      </c>
      <c r="Q97" s="80">
        <v>101.7012</v>
      </c>
      <c r="R97" s="80">
        <v>100.66079999999999</v>
      </c>
      <c r="S97" s="80">
        <v>191.86799999999999</v>
      </c>
      <c r="T97" s="80">
        <v>143.1189</v>
      </c>
      <c r="U97" s="80">
        <v>426.5847</v>
      </c>
      <c r="V97" s="80">
        <v>211.5984</v>
      </c>
      <c r="W97" s="80">
        <v>255.41540000000001</v>
      </c>
      <c r="X97" s="80">
        <v>285.36630000000002</v>
      </c>
      <c r="Y97" s="80">
        <v>331.32819999999998</v>
      </c>
      <c r="Z97" s="80">
        <v>560.44740000000002</v>
      </c>
      <c r="AA97" s="80">
        <v>463.42320000000001</v>
      </c>
      <c r="AB97" s="80">
        <v>478.0462</v>
      </c>
      <c r="AC97" s="80">
        <v>656.54390000000001</v>
      </c>
      <c r="AD97" s="80">
        <v>763.38480000000004</v>
      </c>
      <c r="AE97" s="87">
        <v>689.5453</v>
      </c>
    </row>
    <row r="98" spans="1:31" x14ac:dyDescent="0.3">
      <c r="A98" s="93" t="s">
        <v>28</v>
      </c>
      <c r="B98" s="86">
        <v>64.810230000000004</v>
      </c>
      <c r="C98" s="80">
        <v>96.25685</v>
      </c>
      <c r="D98" s="80">
        <v>277.0453</v>
      </c>
      <c r="E98" s="80">
        <v>49.216540000000002</v>
      </c>
      <c r="F98" s="80">
        <v>45.739750000000001</v>
      </c>
      <c r="G98" s="80">
        <v>81.961609999999993</v>
      </c>
      <c r="H98" s="80">
        <v>87.212909999999994</v>
      </c>
      <c r="I98" s="80">
        <v>36.202930000000002</v>
      </c>
      <c r="J98" s="80">
        <v>30.1965</v>
      </c>
      <c r="K98" s="80">
        <v>0</v>
      </c>
      <c r="L98" s="80">
        <v>145.14349999999999</v>
      </c>
      <c r="M98" s="80">
        <v>228.37819999999999</v>
      </c>
      <c r="N98" s="80">
        <v>463.42410000000001</v>
      </c>
      <c r="O98" s="80">
        <v>486.7124</v>
      </c>
      <c r="P98" s="80">
        <v>126.9974</v>
      </c>
      <c r="Q98" s="80">
        <v>105.988</v>
      </c>
      <c r="R98" s="80">
        <v>205.1464</v>
      </c>
      <c r="S98" s="80">
        <v>272.0958</v>
      </c>
      <c r="T98" s="80">
        <v>199.81370000000001</v>
      </c>
      <c r="U98" s="80">
        <v>277.76889999999997</v>
      </c>
      <c r="V98" s="80">
        <v>205.5565</v>
      </c>
      <c r="W98" s="80">
        <v>171.03389999999999</v>
      </c>
      <c r="X98" s="80">
        <v>294.70490000000001</v>
      </c>
      <c r="Y98" s="80">
        <v>206.14330000000001</v>
      </c>
      <c r="Z98" s="80">
        <v>472.01</v>
      </c>
      <c r="AA98" s="80">
        <v>455.71749999999997</v>
      </c>
      <c r="AB98" s="80">
        <v>555.09529999999995</v>
      </c>
      <c r="AC98" s="80">
        <v>627.83169999999996</v>
      </c>
      <c r="AD98" s="80">
        <v>802.13019999999995</v>
      </c>
      <c r="AE98" s="87">
        <v>834.97519999999997</v>
      </c>
    </row>
    <row r="99" spans="1:31" x14ac:dyDescent="0.3">
      <c r="A99" s="93" t="s">
        <v>29</v>
      </c>
      <c r="B99" s="86">
        <v>48.370089999999998</v>
      </c>
      <c r="C99" s="80">
        <v>121.69240000000001</v>
      </c>
      <c r="D99" s="80">
        <v>260.20909999999998</v>
      </c>
      <c r="E99" s="80">
        <v>64.879009999999994</v>
      </c>
      <c r="F99" s="80">
        <v>52.235289999999999</v>
      </c>
      <c r="G99" s="80">
        <v>72.472309999999993</v>
      </c>
      <c r="H99" s="80">
        <v>55.890369999999997</v>
      </c>
      <c r="I99" s="80">
        <v>32.782400000000003</v>
      </c>
      <c r="J99" s="80">
        <v>35.391350000000003</v>
      </c>
      <c r="K99" s="80">
        <v>0</v>
      </c>
      <c r="L99" s="80">
        <v>165.8527</v>
      </c>
      <c r="M99" s="80">
        <v>202.60079999999999</v>
      </c>
      <c r="N99" s="80">
        <v>301.35219999999998</v>
      </c>
      <c r="O99" s="80">
        <v>539.72349999999994</v>
      </c>
      <c r="P99" s="80">
        <v>127.8678</v>
      </c>
      <c r="Q99" s="80">
        <v>191.07740000000001</v>
      </c>
      <c r="R99" s="80">
        <v>154.18889999999999</v>
      </c>
      <c r="S99" s="80">
        <v>340.55040000000002</v>
      </c>
      <c r="T99" s="80">
        <v>198.24719999999999</v>
      </c>
      <c r="U99" s="80">
        <v>368.05020000000002</v>
      </c>
      <c r="V99" s="80">
        <v>190.61609999999999</v>
      </c>
      <c r="W99" s="80">
        <v>231.3528</v>
      </c>
      <c r="X99" s="80">
        <v>245.1626</v>
      </c>
      <c r="Y99" s="80">
        <v>201.54599999999999</v>
      </c>
      <c r="Z99" s="80">
        <v>345.13630000000001</v>
      </c>
      <c r="AA99" s="80">
        <v>342.50110000000001</v>
      </c>
      <c r="AB99" s="80">
        <v>416.54349999999999</v>
      </c>
      <c r="AC99" s="80">
        <v>570.48440000000005</v>
      </c>
      <c r="AD99" s="80">
        <v>1013.276</v>
      </c>
      <c r="AE99" s="87">
        <v>645.94209999999998</v>
      </c>
    </row>
    <row r="100" spans="1:31" x14ac:dyDescent="0.3">
      <c r="A100" s="93" t="s">
        <v>30</v>
      </c>
      <c r="B100" s="86">
        <v>51.86327</v>
      </c>
      <c r="C100" s="80">
        <v>109.8318</v>
      </c>
      <c r="D100" s="80">
        <v>204.34180000000001</v>
      </c>
      <c r="E100" s="80">
        <v>129.72190000000001</v>
      </c>
      <c r="F100" s="80">
        <v>83.185249999999996</v>
      </c>
      <c r="G100" s="80">
        <v>76.666790000000006</v>
      </c>
      <c r="H100" s="80">
        <v>54.082410000000003</v>
      </c>
      <c r="I100" s="80">
        <v>46.365589999999997</v>
      </c>
      <c r="J100" s="80">
        <v>40.068809999999999</v>
      </c>
      <c r="K100" s="80">
        <v>0</v>
      </c>
      <c r="L100" s="80">
        <v>246.74109999999999</v>
      </c>
      <c r="M100" s="80">
        <v>147.87960000000001</v>
      </c>
      <c r="N100" s="80">
        <v>292.69990000000001</v>
      </c>
      <c r="O100" s="80">
        <v>446.39100000000002</v>
      </c>
      <c r="P100" s="80">
        <v>104.84099999999999</v>
      </c>
      <c r="Q100" s="80">
        <v>163.5728</v>
      </c>
      <c r="R100" s="80">
        <v>156.40199999999999</v>
      </c>
      <c r="S100" s="80">
        <v>160.3253</v>
      </c>
      <c r="T100" s="80">
        <v>178.37</v>
      </c>
      <c r="U100" s="80">
        <v>238.85419999999999</v>
      </c>
      <c r="V100" s="80">
        <v>213.1405</v>
      </c>
      <c r="W100" s="80">
        <v>277.38600000000002</v>
      </c>
      <c r="X100" s="80">
        <v>343.93950000000001</v>
      </c>
      <c r="Y100" s="80">
        <v>215.05510000000001</v>
      </c>
      <c r="Z100" s="80">
        <v>306.3383</v>
      </c>
      <c r="AA100" s="80">
        <v>376.44929999999999</v>
      </c>
      <c r="AB100" s="80">
        <v>568.82010000000002</v>
      </c>
      <c r="AC100" s="80">
        <v>556.40800000000002</v>
      </c>
      <c r="AD100" s="80">
        <v>768.59360000000004</v>
      </c>
      <c r="AE100" s="87">
        <v>885.90700000000004</v>
      </c>
    </row>
    <row r="101" spans="1:31" x14ac:dyDescent="0.3">
      <c r="A101" s="93" t="s">
        <v>10</v>
      </c>
      <c r="B101" s="86">
        <v>46.684310000000004</v>
      </c>
      <c r="C101" s="80">
        <v>151.5575</v>
      </c>
      <c r="D101" s="80">
        <v>262.02870000000001</v>
      </c>
      <c r="E101" s="80">
        <v>25.914580000000001</v>
      </c>
      <c r="F101" s="80">
        <v>26.641559999999998</v>
      </c>
      <c r="G101" s="80">
        <v>49.281849999999999</v>
      </c>
      <c r="H101" s="80">
        <v>62.399740000000001</v>
      </c>
      <c r="I101" s="80">
        <v>18.37602</v>
      </c>
      <c r="J101" s="80">
        <v>59.739379999999997</v>
      </c>
      <c r="K101" s="80">
        <v>0</v>
      </c>
      <c r="L101" s="80">
        <v>207.17</v>
      </c>
      <c r="M101" s="80">
        <v>193.50630000000001</v>
      </c>
      <c r="N101" s="80">
        <v>456.06670000000003</v>
      </c>
      <c r="O101" s="80">
        <v>681.68830000000003</v>
      </c>
      <c r="P101" s="80">
        <v>92.772999999999996</v>
      </c>
      <c r="Q101" s="80">
        <v>64.957840000000004</v>
      </c>
      <c r="R101" s="80">
        <v>144.82980000000001</v>
      </c>
      <c r="S101" s="80">
        <v>250.2509</v>
      </c>
      <c r="T101" s="80">
        <v>200.57300000000001</v>
      </c>
      <c r="U101" s="80">
        <v>340.78919999999999</v>
      </c>
      <c r="V101" s="80">
        <v>155.73410000000001</v>
      </c>
      <c r="W101" s="80">
        <v>393.69889999999998</v>
      </c>
      <c r="X101" s="80">
        <v>352.29950000000002</v>
      </c>
      <c r="Y101" s="80">
        <v>433.75850000000003</v>
      </c>
      <c r="Z101" s="80">
        <v>582.99450000000002</v>
      </c>
      <c r="AA101" s="80">
        <v>528.51469999999995</v>
      </c>
      <c r="AB101" s="80">
        <v>792.60630000000003</v>
      </c>
      <c r="AC101" s="80">
        <v>852.52670000000001</v>
      </c>
      <c r="AD101" s="80">
        <v>1125.816</v>
      </c>
      <c r="AE101" s="87">
        <v>835.72749999999996</v>
      </c>
    </row>
    <row r="102" spans="1:31" x14ac:dyDescent="0.3">
      <c r="A102" s="93" t="s">
        <v>11</v>
      </c>
      <c r="B102" s="86">
        <v>33.316369999999999</v>
      </c>
      <c r="C102" s="80">
        <v>144.7697</v>
      </c>
      <c r="D102" s="80">
        <v>163.0454</v>
      </c>
      <c r="E102" s="80">
        <v>35.298070000000003</v>
      </c>
      <c r="F102" s="80">
        <v>35.169449999999998</v>
      </c>
      <c r="G102" s="80">
        <v>43.59628</v>
      </c>
      <c r="H102" s="80">
        <v>32.404940000000003</v>
      </c>
      <c r="I102" s="80">
        <v>26.011679999999998</v>
      </c>
      <c r="J102" s="80">
        <v>44.271740000000001</v>
      </c>
      <c r="K102" s="80">
        <v>0</v>
      </c>
      <c r="L102" s="80">
        <v>120.2786</v>
      </c>
      <c r="M102" s="80">
        <v>147.52359999999999</v>
      </c>
      <c r="N102" s="80">
        <v>371.61430000000001</v>
      </c>
      <c r="O102" s="80">
        <v>490.1925</v>
      </c>
      <c r="P102" s="80">
        <v>123.5127</v>
      </c>
      <c r="Q102" s="80">
        <v>142.2105</v>
      </c>
      <c r="R102" s="80">
        <v>91.828659999999999</v>
      </c>
      <c r="S102" s="80">
        <v>221.2458</v>
      </c>
      <c r="T102" s="80">
        <v>205.80889999999999</v>
      </c>
      <c r="U102" s="80">
        <v>470.53339999999997</v>
      </c>
      <c r="V102" s="80">
        <v>159.3417</v>
      </c>
      <c r="W102" s="80">
        <v>177.38740000000001</v>
      </c>
      <c r="X102" s="80">
        <v>228.59010000000001</v>
      </c>
      <c r="Y102" s="80">
        <v>207.2646</v>
      </c>
      <c r="Z102" s="80">
        <v>395.33679999999998</v>
      </c>
      <c r="AA102" s="80">
        <v>374.17349999999999</v>
      </c>
      <c r="AB102" s="80">
        <v>507.10640000000001</v>
      </c>
      <c r="AC102" s="80">
        <v>750.71079999999995</v>
      </c>
      <c r="AD102" s="80">
        <v>815.76599999999996</v>
      </c>
      <c r="AE102" s="87">
        <v>1137.5609999999999</v>
      </c>
    </row>
    <row r="103" spans="1:31" x14ac:dyDescent="0.3">
      <c r="A103" s="93" t="s">
        <v>12</v>
      </c>
      <c r="B103" s="86">
        <v>27.586839999999999</v>
      </c>
      <c r="C103" s="80">
        <v>130.9119</v>
      </c>
      <c r="D103" s="80">
        <v>188.13589999999999</v>
      </c>
      <c r="E103" s="80">
        <v>67.308359999999993</v>
      </c>
      <c r="F103" s="80">
        <v>36.255499999999998</v>
      </c>
      <c r="G103" s="80">
        <v>55.908729999999998</v>
      </c>
      <c r="H103" s="80">
        <v>65.601309999999998</v>
      </c>
      <c r="I103" s="80">
        <v>27.436109999999999</v>
      </c>
      <c r="J103" s="80">
        <v>25.214680000000001</v>
      </c>
      <c r="K103" s="80">
        <v>0</v>
      </c>
      <c r="L103" s="80">
        <v>203.45670000000001</v>
      </c>
      <c r="M103" s="80">
        <v>189.99350000000001</v>
      </c>
      <c r="N103" s="80">
        <v>294.03289999999998</v>
      </c>
      <c r="O103" s="80">
        <v>353.14159999999998</v>
      </c>
      <c r="P103" s="80">
        <v>92.222340000000003</v>
      </c>
      <c r="Q103" s="80">
        <v>131.3878</v>
      </c>
      <c r="R103" s="80">
        <v>94.010869999999997</v>
      </c>
      <c r="S103" s="80">
        <v>152.3152</v>
      </c>
      <c r="T103" s="80">
        <v>81.936310000000006</v>
      </c>
      <c r="U103" s="80">
        <v>336.90379999999999</v>
      </c>
      <c r="V103" s="80">
        <v>149.12299999999999</v>
      </c>
      <c r="W103" s="80">
        <v>150.3048</v>
      </c>
      <c r="X103" s="80">
        <v>141.13730000000001</v>
      </c>
      <c r="Y103" s="80">
        <v>214.83619999999999</v>
      </c>
      <c r="Z103" s="80">
        <v>258.7115</v>
      </c>
      <c r="AA103" s="80">
        <v>347.69110000000001</v>
      </c>
      <c r="AB103" s="80">
        <v>564.5489</v>
      </c>
      <c r="AC103" s="80">
        <v>463.77890000000002</v>
      </c>
      <c r="AD103" s="80">
        <v>698.80830000000003</v>
      </c>
      <c r="AE103" s="87">
        <v>709.73069999999996</v>
      </c>
    </row>
    <row r="104" spans="1:31" x14ac:dyDescent="0.3">
      <c r="A104" s="93" t="s">
        <v>13</v>
      </c>
      <c r="B104" s="86">
        <v>38.68873</v>
      </c>
      <c r="C104" s="80">
        <v>89.363529999999997</v>
      </c>
      <c r="D104" s="80">
        <v>170.7851</v>
      </c>
      <c r="E104" s="80">
        <v>66.279920000000004</v>
      </c>
      <c r="F104" s="80">
        <v>78.587019999999995</v>
      </c>
      <c r="G104" s="80">
        <v>39.15775</v>
      </c>
      <c r="H104" s="80">
        <v>67.422870000000003</v>
      </c>
      <c r="I104" s="80">
        <v>44.0381</v>
      </c>
      <c r="J104" s="80">
        <v>26.846409999999999</v>
      </c>
      <c r="K104" s="80">
        <v>0</v>
      </c>
      <c r="L104" s="80">
        <v>149.94810000000001</v>
      </c>
      <c r="M104" s="80">
        <v>178.8135</v>
      </c>
      <c r="N104" s="80">
        <v>298.76929999999999</v>
      </c>
      <c r="O104" s="80">
        <v>357.50810000000001</v>
      </c>
      <c r="P104" s="80">
        <v>115.79430000000001</v>
      </c>
      <c r="Q104" s="80">
        <v>148.73779999999999</v>
      </c>
      <c r="R104" s="80">
        <v>206.97790000000001</v>
      </c>
      <c r="S104" s="80">
        <v>138.72499999999999</v>
      </c>
      <c r="T104" s="80">
        <v>125.0068</v>
      </c>
      <c r="U104" s="80">
        <v>302.39830000000001</v>
      </c>
      <c r="V104" s="80">
        <v>149.75059999999999</v>
      </c>
      <c r="W104" s="80">
        <v>222.20240000000001</v>
      </c>
      <c r="X104" s="80">
        <v>293.53809999999999</v>
      </c>
      <c r="Y104" s="80">
        <v>196.32050000000001</v>
      </c>
      <c r="Z104" s="80">
        <v>453.98509999999999</v>
      </c>
      <c r="AA104" s="80">
        <v>280.59730000000002</v>
      </c>
      <c r="AB104" s="80">
        <v>395.6771</v>
      </c>
      <c r="AC104" s="80">
        <v>425.67</v>
      </c>
      <c r="AD104" s="80">
        <v>755.48230000000001</v>
      </c>
      <c r="AE104" s="87">
        <v>559.1585</v>
      </c>
    </row>
    <row r="105" spans="1:31" x14ac:dyDescent="0.3">
      <c r="A105" s="93" t="s">
        <v>19</v>
      </c>
      <c r="B105" s="86">
        <v>33.441330000000001</v>
      </c>
      <c r="C105" s="80">
        <v>121.27070000000001</v>
      </c>
      <c r="D105" s="80">
        <v>127.7941</v>
      </c>
      <c r="E105" s="80">
        <v>129.08940000000001</v>
      </c>
      <c r="F105" s="80">
        <v>51.230919999999998</v>
      </c>
      <c r="G105" s="80">
        <v>104.3009</v>
      </c>
      <c r="H105" s="80">
        <v>121.8947</v>
      </c>
      <c r="I105" s="80">
        <v>78.014579999999995</v>
      </c>
      <c r="J105" s="80">
        <v>24.06438</v>
      </c>
      <c r="K105" s="80">
        <v>0</v>
      </c>
      <c r="L105" s="80">
        <v>81.539280000000005</v>
      </c>
      <c r="M105" s="80">
        <v>187.00810000000001</v>
      </c>
      <c r="N105" s="80">
        <v>332.43009999999998</v>
      </c>
      <c r="O105" s="80">
        <v>321.392</v>
      </c>
      <c r="P105" s="80">
        <v>171.99</v>
      </c>
      <c r="Q105" s="80">
        <v>255.81559999999999</v>
      </c>
      <c r="R105" s="80">
        <v>195.8109</v>
      </c>
      <c r="S105" s="80">
        <v>243.21209999999999</v>
      </c>
      <c r="T105" s="80">
        <v>150.7792</v>
      </c>
      <c r="U105" s="80">
        <v>239.2021</v>
      </c>
      <c r="V105" s="80">
        <v>165.2619</v>
      </c>
      <c r="W105" s="80">
        <v>245.22139999999999</v>
      </c>
      <c r="X105" s="80">
        <v>256.5197</v>
      </c>
      <c r="Y105" s="80">
        <v>232.05500000000001</v>
      </c>
      <c r="Z105" s="80">
        <v>426.23320000000001</v>
      </c>
      <c r="AA105" s="80">
        <v>327.82679999999999</v>
      </c>
      <c r="AB105" s="80">
        <v>529.74369999999999</v>
      </c>
      <c r="AC105" s="80">
        <v>478.48739999999998</v>
      </c>
      <c r="AD105" s="80">
        <v>601.84299999999996</v>
      </c>
      <c r="AE105" s="87">
        <v>506.13189999999997</v>
      </c>
    </row>
    <row r="106" spans="1:31" x14ac:dyDescent="0.3">
      <c r="A106" s="93" t="s">
        <v>31</v>
      </c>
      <c r="B106" s="86">
        <v>48.218220000000002</v>
      </c>
      <c r="C106" s="80">
        <v>123.1447</v>
      </c>
      <c r="D106" s="80">
        <v>319.47050000000002</v>
      </c>
      <c r="E106" s="80">
        <v>57.014180000000003</v>
      </c>
      <c r="F106" s="80">
        <v>43.664009999999998</v>
      </c>
      <c r="G106" s="80">
        <v>38.674669999999999</v>
      </c>
      <c r="H106" s="80">
        <v>58.488630000000001</v>
      </c>
      <c r="I106" s="80">
        <v>25.852509999999999</v>
      </c>
      <c r="J106" s="80">
        <v>36.415520000000001</v>
      </c>
      <c r="K106" s="80">
        <v>0</v>
      </c>
      <c r="L106" s="80">
        <v>156.14779999999999</v>
      </c>
      <c r="M106" s="80">
        <v>202.67339999999999</v>
      </c>
      <c r="N106" s="80">
        <v>647.12289999999996</v>
      </c>
      <c r="O106" s="80">
        <v>868.9905</v>
      </c>
      <c r="P106" s="80">
        <v>75.036580000000001</v>
      </c>
      <c r="Q106" s="80">
        <v>127.0663</v>
      </c>
      <c r="R106" s="80">
        <v>129.3022</v>
      </c>
      <c r="S106" s="80">
        <v>254.2662</v>
      </c>
      <c r="T106" s="80">
        <v>132.43709999999999</v>
      </c>
      <c r="U106" s="80">
        <v>283.04250000000002</v>
      </c>
      <c r="V106" s="80">
        <v>168.114</v>
      </c>
      <c r="W106" s="80">
        <v>155.2508</v>
      </c>
      <c r="X106" s="80">
        <v>278.94299999999998</v>
      </c>
      <c r="Y106" s="80">
        <v>264.21519999999998</v>
      </c>
      <c r="Z106" s="80">
        <v>470.94600000000003</v>
      </c>
      <c r="AA106" s="80">
        <v>448.96550000000002</v>
      </c>
      <c r="AB106" s="80">
        <v>665.17759999999998</v>
      </c>
      <c r="AC106" s="80">
        <v>808.10260000000005</v>
      </c>
      <c r="AD106" s="80">
        <v>887.04259999999999</v>
      </c>
      <c r="AE106" s="87">
        <v>899.06119999999999</v>
      </c>
    </row>
    <row r="107" spans="1:31" x14ac:dyDescent="0.3">
      <c r="A107" s="93" t="s">
        <v>32</v>
      </c>
      <c r="B107" s="86">
        <v>32.563119999999998</v>
      </c>
      <c r="C107" s="80">
        <v>105.3105</v>
      </c>
      <c r="D107" s="80">
        <v>256.0016</v>
      </c>
      <c r="E107" s="80">
        <v>53.761870000000002</v>
      </c>
      <c r="F107" s="80">
        <v>74.926150000000007</v>
      </c>
      <c r="G107" s="80">
        <v>60.286320000000003</v>
      </c>
      <c r="H107" s="80">
        <v>54.201500000000003</v>
      </c>
      <c r="I107" s="80">
        <v>36.01437</v>
      </c>
      <c r="J107" s="80">
        <v>28.036860000000001</v>
      </c>
      <c r="K107" s="80">
        <v>0</v>
      </c>
      <c r="L107" s="80">
        <v>228.44149999999999</v>
      </c>
      <c r="M107" s="80">
        <v>269.32760000000002</v>
      </c>
      <c r="N107" s="80">
        <v>419.45710000000003</v>
      </c>
      <c r="O107" s="80">
        <v>1043.5050000000001</v>
      </c>
      <c r="P107" s="80">
        <v>142.15379999999999</v>
      </c>
      <c r="Q107" s="80">
        <v>92.660640000000001</v>
      </c>
      <c r="R107" s="80">
        <v>160.00700000000001</v>
      </c>
      <c r="S107" s="80">
        <v>238.154</v>
      </c>
      <c r="T107" s="80">
        <v>151.7647</v>
      </c>
      <c r="U107" s="80">
        <v>303.86399999999998</v>
      </c>
      <c r="V107" s="80">
        <v>161.2116</v>
      </c>
      <c r="W107" s="80">
        <v>229.21090000000001</v>
      </c>
      <c r="X107" s="80">
        <v>291.86520000000002</v>
      </c>
      <c r="Y107" s="80">
        <v>206.6431</v>
      </c>
      <c r="Z107" s="80">
        <v>374.27940000000001</v>
      </c>
      <c r="AA107" s="80">
        <v>430.59199999999998</v>
      </c>
      <c r="AB107" s="80">
        <v>411.06169999999997</v>
      </c>
      <c r="AC107" s="80">
        <v>662.77930000000003</v>
      </c>
      <c r="AD107" s="80">
        <v>768.32299999999998</v>
      </c>
      <c r="AE107" s="87">
        <v>640.82820000000004</v>
      </c>
    </row>
    <row r="108" spans="1:31" x14ac:dyDescent="0.3">
      <c r="A108" s="93" t="s">
        <v>33</v>
      </c>
      <c r="B108" s="86">
        <v>28.58362</v>
      </c>
      <c r="C108" s="80">
        <v>105.64100000000001</v>
      </c>
      <c r="D108" s="80">
        <v>331.61329999999998</v>
      </c>
      <c r="E108" s="80">
        <v>58.330060000000003</v>
      </c>
      <c r="F108" s="80">
        <v>89.05498</v>
      </c>
      <c r="G108" s="80">
        <v>86.669489999999996</v>
      </c>
      <c r="H108" s="80">
        <v>106.58029999999999</v>
      </c>
      <c r="I108" s="80">
        <v>68.030619999999999</v>
      </c>
      <c r="J108" s="80">
        <v>26.557089999999999</v>
      </c>
      <c r="K108" s="80">
        <v>0</v>
      </c>
      <c r="L108" s="80">
        <v>144.59889999999999</v>
      </c>
      <c r="M108" s="80">
        <v>155.4128</v>
      </c>
      <c r="N108" s="80">
        <v>447.43439999999998</v>
      </c>
      <c r="O108" s="80">
        <v>539.30430000000001</v>
      </c>
      <c r="P108" s="80">
        <v>105.6003</v>
      </c>
      <c r="Q108" s="80">
        <v>141.54599999999999</v>
      </c>
      <c r="R108" s="80">
        <v>165.15719999999999</v>
      </c>
      <c r="S108" s="80">
        <v>200.99879999999999</v>
      </c>
      <c r="T108" s="80">
        <v>139.41329999999999</v>
      </c>
      <c r="U108" s="80">
        <v>344.16320000000002</v>
      </c>
      <c r="V108" s="80">
        <v>177.79429999999999</v>
      </c>
      <c r="W108" s="80">
        <v>241.5504</v>
      </c>
      <c r="X108" s="80">
        <v>228.06870000000001</v>
      </c>
      <c r="Y108" s="80">
        <v>252.1379</v>
      </c>
      <c r="Z108" s="80">
        <v>426.94740000000002</v>
      </c>
      <c r="AA108" s="80">
        <v>458.76060000000001</v>
      </c>
      <c r="AB108" s="80">
        <v>418.40879999999999</v>
      </c>
      <c r="AC108" s="80">
        <v>631.39400000000001</v>
      </c>
      <c r="AD108" s="80">
        <v>653.18420000000003</v>
      </c>
      <c r="AE108" s="87">
        <v>747.01009999999997</v>
      </c>
    </row>
    <row r="109" spans="1:31" x14ac:dyDescent="0.3">
      <c r="A109" s="93" t="s">
        <v>34</v>
      </c>
      <c r="B109" s="86">
        <v>31.621790000000001</v>
      </c>
      <c r="C109" s="80">
        <v>136.51669999999999</v>
      </c>
      <c r="D109" s="80">
        <v>214.7885</v>
      </c>
      <c r="E109" s="80">
        <v>109.71080000000001</v>
      </c>
      <c r="F109" s="80">
        <v>73.188869999999994</v>
      </c>
      <c r="G109" s="80">
        <v>112.41030000000001</v>
      </c>
      <c r="H109" s="80">
        <v>54.488329999999998</v>
      </c>
      <c r="I109" s="80">
        <v>60.044449999999998</v>
      </c>
      <c r="J109" s="80">
        <v>17.215420000000002</v>
      </c>
      <c r="K109" s="80">
        <v>0</v>
      </c>
      <c r="L109" s="80">
        <v>130.2647</v>
      </c>
      <c r="M109" s="80">
        <v>184.4401</v>
      </c>
      <c r="N109" s="80">
        <v>272.0446</v>
      </c>
      <c r="O109" s="80">
        <v>520.45889999999997</v>
      </c>
      <c r="P109" s="80">
        <v>189.68680000000001</v>
      </c>
      <c r="Q109" s="80">
        <v>244.80840000000001</v>
      </c>
      <c r="R109" s="80">
        <v>192.12039999999999</v>
      </c>
      <c r="S109" s="80">
        <v>265.90339999999998</v>
      </c>
      <c r="T109" s="80">
        <v>160.2696</v>
      </c>
      <c r="U109" s="80">
        <v>323.52010000000001</v>
      </c>
      <c r="V109" s="80">
        <v>209.0548</v>
      </c>
      <c r="W109" s="80">
        <v>288.17790000000002</v>
      </c>
      <c r="X109" s="80">
        <v>281.87720000000002</v>
      </c>
      <c r="Y109" s="80">
        <v>339.66489999999999</v>
      </c>
      <c r="Z109" s="80">
        <v>402.16559999999998</v>
      </c>
      <c r="AA109" s="80">
        <v>311.35169999999999</v>
      </c>
      <c r="AB109" s="80">
        <v>463.81540000000001</v>
      </c>
      <c r="AC109" s="80">
        <v>537.23</v>
      </c>
      <c r="AD109" s="80">
        <v>879.79369999999994</v>
      </c>
      <c r="AE109" s="87">
        <v>536.68150000000003</v>
      </c>
    </row>
    <row r="110" spans="1:31" x14ac:dyDescent="0.3">
      <c r="A110" s="93" t="s">
        <v>35</v>
      </c>
      <c r="B110" s="86">
        <v>34.927410000000002</v>
      </c>
      <c r="C110" s="80">
        <v>85.303340000000006</v>
      </c>
      <c r="D110" s="80">
        <v>203.0772</v>
      </c>
      <c r="E110" s="80">
        <v>73.266459999999995</v>
      </c>
      <c r="F110" s="80">
        <v>102.19450000000001</v>
      </c>
      <c r="G110" s="80">
        <v>40.010260000000002</v>
      </c>
      <c r="H110" s="80">
        <v>87.77458</v>
      </c>
      <c r="I110" s="80">
        <v>42.42653</v>
      </c>
      <c r="J110" s="80">
        <v>47.745080000000002</v>
      </c>
      <c r="K110" s="80">
        <v>0</v>
      </c>
      <c r="L110" s="80">
        <v>193.81100000000001</v>
      </c>
      <c r="M110" s="80">
        <v>240.6498</v>
      </c>
      <c r="N110" s="80">
        <v>321.6413</v>
      </c>
      <c r="O110" s="80">
        <v>367.48149999999998</v>
      </c>
      <c r="P110" s="80">
        <v>97.934209999999993</v>
      </c>
      <c r="Q110" s="80">
        <v>137.4572</v>
      </c>
      <c r="R110" s="80">
        <v>107.5513</v>
      </c>
      <c r="S110" s="80">
        <v>202.53989999999999</v>
      </c>
      <c r="T110" s="80">
        <v>116.7116</v>
      </c>
      <c r="U110" s="80">
        <v>260.84829999999999</v>
      </c>
      <c r="V110" s="80">
        <v>167.47040000000001</v>
      </c>
      <c r="W110" s="80">
        <v>288.65660000000003</v>
      </c>
      <c r="X110" s="80">
        <v>200.60579999999999</v>
      </c>
      <c r="Y110" s="80">
        <v>243.41720000000001</v>
      </c>
      <c r="Z110" s="80">
        <v>342.15469999999999</v>
      </c>
      <c r="AA110" s="80">
        <v>286.1773</v>
      </c>
      <c r="AB110" s="80">
        <v>409.14980000000003</v>
      </c>
      <c r="AC110" s="80">
        <v>547.01919999999996</v>
      </c>
      <c r="AD110" s="80">
        <v>635.54610000000002</v>
      </c>
      <c r="AE110" s="87">
        <v>514.28589999999997</v>
      </c>
    </row>
    <row r="111" spans="1:31" x14ac:dyDescent="0.3">
      <c r="A111" s="93" t="s">
        <v>14</v>
      </c>
      <c r="B111" s="86">
        <v>57.224829999999997</v>
      </c>
      <c r="C111" s="80">
        <v>214.90710000000001</v>
      </c>
      <c r="D111" s="80">
        <v>439.96280000000002</v>
      </c>
      <c r="E111" s="80">
        <v>70.6173</v>
      </c>
      <c r="F111" s="80">
        <v>73.379779999999997</v>
      </c>
      <c r="G111" s="80">
        <v>55.539769999999997</v>
      </c>
      <c r="H111" s="80">
        <v>29.367799999999999</v>
      </c>
      <c r="I111" s="80">
        <v>33.71772</v>
      </c>
      <c r="J111" s="80">
        <v>77.869450000000001</v>
      </c>
      <c r="K111" s="80">
        <v>0</v>
      </c>
      <c r="L111" s="80">
        <v>285.7106</v>
      </c>
      <c r="M111" s="80">
        <v>312.48480000000001</v>
      </c>
      <c r="N111" s="80">
        <v>739.12869999999998</v>
      </c>
      <c r="O111" s="80">
        <v>965.32330000000002</v>
      </c>
      <c r="P111" s="80">
        <v>120.4243</v>
      </c>
      <c r="Q111" s="80">
        <v>123.5706</v>
      </c>
      <c r="R111" s="80">
        <v>138.74379999999999</v>
      </c>
      <c r="S111" s="80">
        <v>172.4118</v>
      </c>
      <c r="T111" s="80">
        <v>117.74299999999999</v>
      </c>
      <c r="U111" s="80">
        <v>338.2328</v>
      </c>
      <c r="V111" s="80">
        <v>218.64619999999999</v>
      </c>
      <c r="W111" s="80">
        <v>397.81920000000002</v>
      </c>
      <c r="X111" s="80">
        <v>276.34739999999999</v>
      </c>
      <c r="Y111" s="80">
        <v>438.7561</v>
      </c>
      <c r="Z111" s="80">
        <v>490.82060000000001</v>
      </c>
      <c r="AA111" s="80">
        <v>549.77059999999994</v>
      </c>
      <c r="AB111" s="80">
        <v>723.9144</v>
      </c>
      <c r="AC111" s="80">
        <v>961.61659999999995</v>
      </c>
      <c r="AD111" s="80">
        <v>1184.356</v>
      </c>
      <c r="AE111" s="87">
        <v>882.61</v>
      </c>
    </row>
    <row r="112" spans="1:31" x14ac:dyDescent="0.3">
      <c r="A112" s="93" t="s">
        <v>15</v>
      </c>
      <c r="B112" s="86">
        <v>47.134450000000001</v>
      </c>
      <c r="C112" s="80">
        <v>253.02719999999999</v>
      </c>
      <c r="D112" s="80">
        <v>448.7679</v>
      </c>
      <c r="E112" s="80">
        <v>40.64067</v>
      </c>
      <c r="F112" s="80">
        <v>45.154879999999999</v>
      </c>
      <c r="G112" s="80">
        <v>68.812259999999995</v>
      </c>
      <c r="H112" s="80">
        <v>28.619520000000001</v>
      </c>
      <c r="I112" s="80">
        <v>24.09534</v>
      </c>
      <c r="J112" s="80">
        <v>54.125160000000001</v>
      </c>
      <c r="K112" s="80">
        <v>0</v>
      </c>
      <c r="L112" s="80">
        <v>143.90700000000001</v>
      </c>
      <c r="M112" s="80">
        <v>306.14479999999998</v>
      </c>
      <c r="N112" s="80">
        <v>494.2106</v>
      </c>
      <c r="O112" s="80">
        <v>475.75060000000002</v>
      </c>
      <c r="P112" s="80">
        <v>122.55500000000001</v>
      </c>
      <c r="Q112" s="80">
        <v>81.492490000000004</v>
      </c>
      <c r="R112" s="80">
        <v>137.4402</v>
      </c>
      <c r="S112" s="80">
        <v>131.57570000000001</v>
      </c>
      <c r="T112" s="80">
        <v>113.51390000000001</v>
      </c>
      <c r="U112" s="80">
        <v>240.0308</v>
      </c>
      <c r="V112" s="80">
        <v>207.1129</v>
      </c>
      <c r="W112" s="80">
        <v>253.05289999999999</v>
      </c>
      <c r="X112" s="80">
        <v>221.48769999999999</v>
      </c>
      <c r="Y112" s="80">
        <v>422.39339999999999</v>
      </c>
      <c r="Z112" s="80">
        <v>499.48079999999999</v>
      </c>
      <c r="AA112" s="80">
        <v>399.0231</v>
      </c>
      <c r="AB112" s="80">
        <v>503.791</v>
      </c>
      <c r="AC112" s="80">
        <v>621.37850000000003</v>
      </c>
      <c r="AD112" s="80">
        <v>896.22149999999999</v>
      </c>
      <c r="AE112" s="87">
        <v>648.81510000000003</v>
      </c>
    </row>
    <row r="113" spans="1:31" x14ac:dyDescent="0.3">
      <c r="A113" s="93" t="s">
        <v>16</v>
      </c>
      <c r="B113" s="86">
        <v>35.447299999999998</v>
      </c>
      <c r="C113" s="80">
        <v>117.7075</v>
      </c>
      <c r="D113" s="80">
        <v>223.23580000000001</v>
      </c>
      <c r="E113" s="80">
        <v>48.577060000000003</v>
      </c>
      <c r="F113" s="80">
        <v>74.372519999999994</v>
      </c>
      <c r="G113" s="80">
        <v>64.280810000000002</v>
      </c>
      <c r="H113" s="80">
        <v>79.730109999999996</v>
      </c>
      <c r="I113" s="80">
        <v>33.247540000000001</v>
      </c>
      <c r="J113" s="80">
        <v>45.339550000000003</v>
      </c>
      <c r="K113" s="80">
        <v>0</v>
      </c>
      <c r="L113" s="80">
        <v>269.8775</v>
      </c>
      <c r="M113" s="80">
        <v>178.02269999999999</v>
      </c>
      <c r="N113" s="80">
        <v>373.91059999999999</v>
      </c>
      <c r="O113" s="80">
        <v>425.54730000000001</v>
      </c>
      <c r="P113" s="80">
        <v>70.186989999999994</v>
      </c>
      <c r="Q113" s="80">
        <v>68.463620000000006</v>
      </c>
      <c r="R113" s="80">
        <v>101.9071</v>
      </c>
      <c r="S113" s="80">
        <v>128.5752</v>
      </c>
      <c r="T113" s="80">
        <v>93.210189999999997</v>
      </c>
      <c r="U113" s="80">
        <v>414.37740000000002</v>
      </c>
      <c r="V113" s="80">
        <v>221.48509999999999</v>
      </c>
      <c r="W113" s="80">
        <v>241.7619</v>
      </c>
      <c r="X113" s="80">
        <v>296.21179999999998</v>
      </c>
      <c r="Y113" s="80">
        <v>352.16460000000001</v>
      </c>
      <c r="Z113" s="80">
        <v>351.68290000000002</v>
      </c>
      <c r="AA113" s="80">
        <v>399.36380000000003</v>
      </c>
      <c r="AB113" s="80">
        <v>526.05319999999995</v>
      </c>
      <c r="AC113" s="80">
        <v>538.42830000000004</v>
      </c>
      <c r="AD113" s="80">
        <v>657.74890000000005</v>
      </c>
      <c r="AE113" s="87">
        <v>622.31050000000005</v>
      </c>
    </row>
    <row r="114" spans="1:31" x14ac:dyDescent="0.3">
      <c r="A114" s="93" t="s">
        <v>17</v>
      </c>
      <c r="B114" s="86">
        <v>33.512990000000002</v>
      </c>
      <c r="C114" s="80">
        <v>131.37629999999999</v>
      </c>
      <c r="D114" s="80">
        <v>142.95609999999999</v>
      </c>
      <c r="E114" s="80">
        <v>39.796720000000001</v>
      </c>
      <c r="F114" s="80">
        <v>64.650090000000006</v>
      </c>
      <c r="G114" s="80">
        <v>81.436390000000003</v>
      </c>
      <c r="H114" s="80">
        <v>45.011920000000003</v>
      </c>
      <c r="I114" s="80">
        <v>34.793320000000001</v>
      </c>
      <c r="J114" s="80">
        <v>22.993069999999999</v>
      </c>
      <c r="K114" s="80">
        <v>0</v>
      </c>
      <c r="L114" s="80">
        <v>138.4853</v>
      </c>
      <c r="M114" s="80">
        <v>187.5934</v>
      </c>
      <c r="N114" s="80">
        <v>378.75110000000001</v>
      </c>
      <c r="O114" s="80">
        <v>270.28160000000003</v>
      </c>
      <c r="P114" s="80">
        <v>87.102509999999995</v>
      </c>
      <c r="Q114" s="80">
        <v>122.8848</v>
      </c>
      <c r="R114" s="80">
        <v>89.315770000000001</v>
      </c>
      <c r="S114" s="80">
        <v>137.6892</v>
      </c>
      <c r="T114" s="80">
        <v>111.3223</v>
      </c>
      <c r="U114" s="80">
        <v>205.26910000000001</v>
      </c>
      <c r="V114" s="80">
        <v>252.22919999999999</v>
      </c>
      <c r="W114" s="80">
        <v>209.35419999999999</v>
      </c>
      <c r="X114" s="80">
        <v>298.72379999999998</v>
      </c>
      <c r="Y114" s="80">
        <v>226.8235</v>
      </c>
      <c r="Z114" s="80">
        <v>322.58150000000001</v>
      </c>
      <c r="AA114" s="80">
        <v>355.07580000000002</v>
      </c>
      <c r="AB114" s="80">
        <v>415.99790000000002</v>
      </c>
      <c r="AC114" s="80">
        <v>496.07589999999999</v>
      </c>
      <c r="AD114" s="80">
        <v>345.72859999999997</v>
      </c>
      <c r="AE114" s="87">
        <v>776.82069999999999</v>
      </c>
    </row>
    <row r="115" spans="1:31" x14ac:dyDescent="0.3">
      <c r="A115" s="93" t="s">
        <v>20</v>
      </c>
      <c r="B115" s="86">
        <v>35.721029999999999</v>
      </c>
      <c r="C115" s="80">
        <v>160.9991</v>
      </c>
      <c r="D115" s="80">
        <v>189.1848</v>
      </c>
      <c r="E115" s="80">
        <v>81.850700000000003</v>
      </c>
      <c r="F115" s="80">
        <v>75.344899999999996</v>
      </c>
      <c r="G115" s="80">
        <v>82.696780000000004</v>
      </c>
      <c r="H115" s="80">
        <v>97.690370000000001</v>
      </c>
      <c r="I115" s="80">
        <v>69.458349999999996</v>
      </c>
      <c r="J115" s="80">
        <v>24.617059999999999</v>
      </c>
      <c r="K115" s="80">
        <v>0</v>
      </c>
      <c r="L115" s="80">
        <v>216.0428</v>
      </c>
      <c r="M115" s="80">
        <v>157.94069999999999</v>
      </c>
      <c r="N115" s="80">
        <v>247.40809999999999</v>
      </c>
      <c r="O115" s="80">
        <v>373.16199999999998</v>
      </c>
      <c r="P115" s="80">
        <v>107.8686</v>
      </c>
      <c r="Q115" s="80">
        <v>130.2962</v>
      </c>
      <c r="R115" s="80">
        <v>172.01310000000001</v>
      </c>
      <c r="S115" s="80">
        <v>131.79060000000001</v>
      </c>
      <c r="T115" s="80">
        <v>82.94341</v>
      </c>
      <c r="U115" s="80">
        <v>132.7672</v>
      </c>
      <c r="V115" s="80">
        <v>355.78219999999999</v>
      </c>
      <c r="W115" s="80">
        <v>335.57589999999999</v>
      </c>
      <c r="X115" s="80">
        <v>206.10149999999999</v>
      </c>
      <c r="Y115" s="80">
        <v>211.3562</v>
      </c>
      <c r="Z115" s="80">
        <v>392.29320000000001</v>
      </c>
      <c r="AA115" s="80">
        <v>432.66719999999998</v>
      </c>
      <c r="AB115" s="80">
        <v>331.4667</v>
      </c>
      <c r="AC115" s="80">
        <v>588.57929999999999</v>
      </c>
      <c r="AD115" s="80">
        <v>561.53250000000003</v>
      </c>
      <c r="AE115" s="87">
        <v>607.87480000000005</v>
      </c>
    </row>
    <row r="116" spans="1:31" x14ac:dyDescent="0.3">
      <c r="A116" s="93" t="s">
        <v>36</v>
      </c>
      <c r="B116" s="86">
        <v>118.867</v>
      </c>
      <c r="C116" s="80">
        <v>337.19760000000002</v>
      </c>
      <c r="D116" s="80">
        <v>855.24329999999998</v>
      </c>
      <c r="E116" s="80">
        <v>43.866959999999999</v>
      </c>
      <c r="F116" s="80">
        <v>93.013850000000005</v>
      </c>
      <c r="G116" s="80">
        <v>77.086650000000006</v>
      </c>
      <c r="H116" s="80">
        <v>61.262639999999998</v>
      </c>
      <c r="I116" s="80">
        <v>24.563030000000001</v>
      </c>
      <c r="J116" s="80">
        <v>94.822509999999994</v>
      </c>
      <c r="K116" s="80">
        <v>0</v>
      </c>
      <c r="L116" s="80">
        <v>625.75739999999996</v>
      </c>
      <c r="M116" s="80">
        <v>718.82820000000004</v>
      </c>
      <c r="N116" s="80">
        <v>1293.625</v>
      </c>
      <c r="O116" s="80">
        <v>2275.6489999999999</v>
      </c>
      <c r="P116" s="80">
        <v>114.98990000000001</v>
      </c>
      <c r="Q116" s="80">
        <v>182.375</v>
      </c>
      <c r="R116" s="80">
        <v>120.61490000000001</v>
      </c>
      <c r="S116" s="80">
        <v>196.42959999999999</v>
      </c>
      <c r="T116" s="80">
        <v>74.098920000000007</v>
      </c>
      <c r="U116" s="80">
        <v>591.16949999999997</v>
      </c>
      <c r="V116" s="80">
        <v>506.65629999999999</v>
      </c>
      <c r="W116" s="80">
        <v>618.18759999999997</v>
      </c>
      <c r="X116" s="80">
        <v>735.97749999999996</v>
      </c>
      <c r="Y116" s="80">
        <v>544.30579999999998</v>
      </c>
      <c r="Z116" s="80">
        <v>1105.087</v>
      </c>
      <c r="AA116" s="80">
        <v>1005.319</v>
      </c>
      <c r="AB116" s="80">
        <v>1123.847</v>
      </c>
      <c r="AC116" s="80">
        <v>1246.308</v>
      </c>
      <c r="AD116" s="80">
        <v>1450.3969999999999</v>
      </c>
      <c r="AE116" s="87">
        <v>1446.625</v>
      </c>
    </row>
    <row r="117" spans="1:31" x14ac:dyDescent="0.3">
      <c r="A117" s="93" t="s">
        <v>37</v>
      </c>
      <c r="B117" s="86">
        <v>66.509799999999998</v>
      </c>
      <c r="C117" s="80">
        <v>278.9273</v>
      </c>
      <c r="D117" s="80">
        <v>606.83180000000004</v>
      </c>
      <c r="E117" s="80">
        <v>73.15249</v>
      </c>
      <c r="F117" s="80">
        <v>52.221200000000003</v>
      </c>
      <c r="G117" s="80">
        <v>82.779520000000005</v>
      </c>
      <c r="H117" s="80">
        <v>99.495480000000001</v>
      </c>
      <c r="I117" s="80">
        <v>35.062939999999998</v>
      </c>
      <c r="J117" s="80">
        <v>69.388279999999995</v>
      </c>
      <c r="K117" s="80">
        <v>0</v>
      </c>
      <c r="L117" s="80">
        <v>364.75540000000001</v>
      </c>
      <c r="M117" s="80">
        <v>384.315</v>
      </c>
      <c r="N117" s="80">
        <v>889.52829999999994</v>
      </c>
      <c r="O117" s="80">
        <v>1145.0340000000001</v>
      </c>
      <c r="P117" s="80">
        <v>143.5146</v>
      </c>
      <c r="Q117" s="80">
        <v>135.81479999999999</v>
      </c>
      <c r="R117" s="80">
        <v>197.7081</v>
      </c>
      <c r="S117" s="80">
        <v>162.93090000000001</v>
      </c>
      <c r="T117" s="80">
        <v>107.8077</v>
      </c>
      <c r="U117" s="80">
        <v>506.74540000000002</v>
      </c>
      <c r="V117" s="80">
        <v>293.81150000000002</v>
      </c>
      <c r="W117" s="80">
        <v>530.27779999999996</v>
      </c>
      <c r="X117" s="80">
        <v>573.24699999999996</v>
      </c>
      <c r="Y117" s="80">
        <v>537.49800000000005</v>
      </c>
      <c r="Z117" s="80">
        <v>660.68820000000005</v>
      </c>
      <c r="AA117" s="80">
        <v>918.428</v>
      </c>
      <c r="AB117" s="80">
        <v>925.88040000000001</v>
      </c>
      <c r="AC117" s="80">
        <v>895.55719999999997</v>
      </c>
      <c r="AD117" s="80">
        <v>1104.1320000000001</v>
      </c>
      <c r="AE117" s="87">
        <v>1045.3510000000001</v>
      </c>
    </row>
    <row r="118" spans="1:31" x14ac:dyDescent="0.3">
      <c r="A118" s="93" t="s">
        <v>38</v>
      </c>
      <c r="B118" s="86">
        <v>62.1629</v>
      </c>
      <c r="C118" s="80">
        <v>248.5027</v>
      </c>
      <c r="D118" s="80">
        <v>449.60590000000002</v>
      </c>
      <c r="E118" s="80">
        <v>107.87990000000001</v>
      </c>
      <c r="F118" s="80">
        <v>104.6403</v>
      </c>
      <c r="G118" s="80">
        <v>114.0814</v>
      </c>
      <c r="H118" s="80">
        <v>143.66229999999999</v>
      </c>
      <c r="I118" s="80">
        <v>73.666060000000002</v>
      </c>
      <c r="J118" s="80">
        <v>79.452550000000002</v>
      </c>
      <c r="K118" s="80">
        <v>0</v>
      </c>
      <c r="L118" s="80">
        <v>325.60469999999998</v>
      </c>
      <c r="M118" s="80">
        <v>401.94729999999998</v>
      </c>
      <c r="N118" s="80">
        <v>487.87740000000002</v>
      </c>
      <c r="O118" s="80">
        <v>664.32100000000003</v>
      </c>
      <c r="P118" s="80">
        <v>150.53399999999999</v>
      </c>
      <c r="Q118" s="80">
        <v>171.10210000000001</v>
      </c>
      <c r="R118" s="80">
        <v>277.37270000000001</v>
      </c>
      <c r="S118" s="80">
        <v>274.7878</v>
      </c>
      <c r="T118" s="80">
        <v>153.97810000000001</v>
      </c>
      <c r="U118" s="80">
        <v>312.72519999999997</v>
      </c>
      <c r="V118" s="80">
        <v>399.29919999999998</v>
      </c>
      <c r="W118" s="80">
        <v>411.2253</v>
      </c>
      <c r="X118" s="80">
        <v>373.44049999999999</v>
      </c>
      <c r="Y118" s="80">
        <v>365.43189999999998</v>
      </c>
      <c r="Z118" s="80">
        <v>603.55600000000004</v>
      </c>
      <c r="AA118" s="80">
        <v>693.04870000000005</v>
      </c>
      <c r="AB118" s="80">
        <v>859.7491</v>
      </c>
      <c r="AC118" s="80">
        <v>700.33500000000004</v>
      </c>
      <c r="AD118" s="80">
        <v>840.11040000000003</v>
      </c>
      <c r="AE118" s="87">
        <v>956.83029999999997</v>
      </c>
    </row>
    <row r="119" spans="1:31" x14ac:dyDescent="0.3">
      <c r="A119" s="93" t="s">
        <v>39</v>
      </c>
      <c r="B119" s="86">
        <v>56.676540000000003</v>
      </c>
      <c r="C119" s="80">
        <v>265.36200000000002</v>
      </c>
      <c r="D119" s="80">
        <v>236.40440000000001</v>
      </c>
      <c r="E119" s="80">
        <v>139.221</v>
      </c>
      <c r="F119" s="80">
        <v>223.80719999999999</v>
      </c>
      <c r="G119" s="80">
        <v>125.55249999999999</v>
      </c>
      <c r="H119" s="80">
        <v>125.7282</v>
      </c>
      <c r="I119" s="80">
        <v>83.185460000000006</v>
      </c>
      <c r="J119" s="80">
        <v>58.518090000000001</v>
      </c>
      <c r="K119" s="80">
        <v>0</v>
      </c>
      <c r="L119" s="80">
        <v>337.17849999999999</v>
      </c>
      <c r="M119" s="80">
        <v>393.80889999999999</v>
      </c>
      <c r="N119" s="80">
        <v>604.66639999999995</v>
      </c>
      <c r="O119" s="80">
        <v>783.26880000000006</v>
      </c>
      <c r="P119" s="80">
        <v>223.28479999999999</v>
      </c>
      <c r="Q119" s="80">
        <v>317.58159999999998</v>
      </c>
      <c r="R119" s="80">
        <v>365.75170000000003</v>
      </c>
      <c r="S119" s="80">
        <v>401.7971</v>
      </c>
      <c r="T119" s="80">
        <v>203.3416</v>
      </c>
      <c r="U119" s="80">
        <v>435.80430000000001</v>
      </c>
      <c r="V119" s="80">
        <v>338.17180000000002</v>
      </c>
      <c r="W119" s="80">
        <v>455.32830000000001</v>
      </c>
      <c r="X119" s="80">
        <v>353.52440000000001</v>
      </c>
      <c r="Y119" s="80">
        <v>407.88330000000002</v>
      </c>
      <c r="Z119" s="80">
        <v>601.62699999999995</v>
      </c>
      <c r="AA119" s="80">
        <v>563.70410000000004</v>
      </c>
      <c r="AB119" s="80">
        <v>777.66949999999997</v>
      </c>
      <c r="AC119" s="80">
        <v>782.63930000000005</v>
      </c>
      <c r="AD119" s="80">
        <v>1046.941</v>
      </c>
      <c r="AE119" s="87">
        <v>740.92489999999998</v>
      </c>
    </row>
    <row r="120" spans="1:31" x14ac:dyDescent="0.3">
      <c r="A120" s="93" t="s">
        <v>40</v>
      </c>
      <c r="B120" s="86">
        <v>59.00253</v>
      </c>
      <c r="C120" s="80">
        <v>208.82390000000001</v>
      </c>
      <c r="D120" s="80">
        <v>282.0016</v>
      </c>
      <c r="E120" s="80">
        <v>291.13940000000002</v>
      </c>
      <c r="F120" s="80">
        <v>202.2953</v>
      </c>
      <c r="G120" s="80">
        <v>285.99310000000003</v>
      </c>
      <c r="H120" s="80">
        <v>285.44189999999998</v>
      </c>
      <c r="I120" s="80">
        <v>175.21029999999999</v>
      </c>
      <c r="J120" s="80">
        <v>93.85839</v>
      </c>
      <c r="K120" s="80">
        <v>0</v>
      </c>
      <c r="L120" s="80">
        <v>339.57659999999998</v>
      </c>
      <c r="M120" s="80">
        <v>402.05860000000001</v>
      </c>
      <c r="N120" s="80">
        <v>635.32910000000004</v>
      </c>
      <c r="O120" s="80">
        <v>835.44740000000002</v>
      </c>
      <c r="P120" s="80">
        <v>452.4314</v>
      </c>
      <c r="Q120" s="80">
        <v>387.5874</v>
      </c>
      <c r="R120" s="80">
        <v>510.55430000000001</v>
      </c>
      <c r="S120" s="80">
        <v>570.5797</v>
      </c>
      <c r="T120" s="80">
        <v>533.3972</v>
      </c>
      <c r="U120" s="80">
        <v>485.11599999999999</v>
      </c>
      <c r="V120" s="80">
        <v>549.02859999999998</v>
      </c>
      <c r="W120" s="80">
        <v>557.21379999999999</v>
      </c>
      <c r="X120" s="80">
        <v>483.93310000000002</v>
      </c>
      <c r="Y120" s="80">
        <v>536.322</v>
      </c>
      <c r="Z120" s="80">
        <v>674.36239999999998</v>
      </c>
      <c r="AA120" s="80">
        <v>666.32860000000005</v>
      </c>
      <c r="AB120" s="80">
        <v>838.83140000000003</v>
      </c>
      <c r="AC120" s="80">
        <v>946.69449999999995</v>
      </c>
      <c r="AD120" s="80">
        <v>839.20820000000003</v>
      </c>
      <c r="AE120" s="87">
        <v>907.14009999999996</v>
      </c>
    </row>
    <row r="121" spans="1:31" x14ac:dyDescent="0.3">
      <c r="A121" s="93" t="s">
        <v>21</v>
      </c>
      <c r="B121" s="86">
        <v>70.84299</v>
      </c>
      <c r="C121" s="80">
        <v>322.36900000000003</v>
      </c>
      <c r="D121" s="80">
        <v>927.42020000000002</v>
      </c>
      <c r="E121" s="80">
        <v>62.140819999999998</v>
      </c>
      <c r="F121" s="80">
        <v>81.402950000000004</v>
      </c>
      <c r="G121" s="80">
        <v>50.45523</v>
      </c>
      <c r="H121" s="80">
        <v>100.42529999999999</v>
      </c>
      <c r="I121" s="80">
        <v>40.107669999999999</v>
      </c>
      <c r="J121" s="80">
        <v>54.532380000000003</v>
      </c>
      <c r="K121" s="80">
        <v>0</v>
      </c>
      <c r="L121" s="80">
        <v>299.95389999999998</v>
      </c>
      <c r="M121" s="80">
        <v>546.59310000000005</v>
      </c>
      <c r="N121" s="80">
        <v>590.03049999999996</v>
      </c>
      <c r="O121" s="80">
        <v>1026.385</v>
      </c>
      <c r="P121" s="80">
        <v>137.9134</v>
      </c>
      <c r="Q121" s="80">
        <v>181.04400000000001</v>
      </c>
      <c r="R121" s="80">
        <v>202.31120000000001</v>
      </c>
      <c r="S121" s="80">
        <v>188.4091</v>
      </c>
      <c r="T121" s="80">
        <v>159.55359999999999</v>
      </c>
      <c r="U121" s="80">
        <v>482.13479999999998</v>
      </c>
      <c r="V121" s="80">
        <v>373.9744</v>
      </c>
      <c r="W121" s="80">
        <v>469.42649999999998</v>
      </c>
      <c r="X121" s="80">
        <v>269.31920000000002</v>
      </c>
      <c r="Y121" s="80">
        <v>344.39640000000003</v>
      </c>
      <c r="Z121" s="80">
        <v>563.71630000000005</v>
      </c>
      <c r="AA121" s="80">
        <v>737.53</v>
      </c>
      <c r="AB121" s="80">
        <v>534.82619999999997</v>
      </c>
      <c r="AC121" s="80">
        <v>882.89570000000003</v>
      </c>
      <c r="AD121" s="80">
        <v>1095.069</v>
      </c>
      <c r="AE121" s="87">
        <v>1033.144</v>
      </c>
    </row>
    <row r="122" spans="1:31" x14ac:dyDescent="0.3">
      <c r="A122" s="93" t="s">
        <v>22</v>
      </c>
      <c r="B122" s="86">
        <v>65.668589999999995</v>
      </c>
      <c r="C122" s="80">
        <v>251.11959999999999</v>
      </c>
      <c r="D122" s="80">
        <v>715.38559999999995</v>
      </c>
      <c r="E122" s="80">
        <v>56.405029999999996</v>
      </c>
      <c r="F122" s="80">
        <v>96.800719999999998</v>
      </c>
      <c r="G122" s="80">
        <v>83.552099999999996</v>
      </c>
      <c r="H122" s="80">
        <v>70.806920000000005</v>
      </c>
      <c r="I122" s="80">
        <v>51.121029999999998</v>
      </c>
      <c r="J122" s="80">
        <v>37.902340000000002</v>
      </c>
      <c r="K122" s="80">
        <v>0</v>
      </c>
      <c r="L122" s="80">
        <v>367.2679</v>
      </c>
      <c r="M122" s="80">
        <v>379.50729999999999</v>
      </c>
      <c r="N122" s="80">
        <v>779.74059999999997</v>
      </c>
      <c r="O122" s="80">
        <v>749.74120000000005</v>
      </c>
      <c r="P122" s="80">
        <v>151.10579999999999</v>
      </c>
      <c r="Q122" s="80">
        <v>120.68049999999999</v>
      </c>
      <c r="R122" s="80">
        <v>232.2765</v>
      </c>
      <c r="S122" s="80">
        <v>217.6148</v>
      </c>
      <c r="T122" s="80">
        <v>171.1369</v>
      </c>
      <c r="U122" s="80">
        <v>359.84269999999998</v>
      </c>
      <c r="V122" s="80">
        <v>292.51139999999998</v>
      </c>
      <c r="W122" s="80">
        <v>283.10300000000001</v>
      </c>
      <c r="X122" s="80">
        <v>411.25139999999999</v>
      </c>
      <c r="Y122" s="80">
        <v>354.46640000000002</v>
      </c>
      <c r="Z122" s="80">
        <v>503.78859999999997</v>
      </c>
      <c r="AA122" s="80">
        <v>864.31790000000001</v>
      </c>
      <c r="AB122" s="80">
        <v>698.58500000000004</v>
      </c>
      <c r="AC122" s="80">
        <v>827.79729999999995</v>
      </c>
      <c r="AD122" s="80">
        <v>908.15060000000005</v>
      </c>
      <c r="AE122" s="87">
        <v>885.79830000000004</v>
      </c>
    </row>
    <row r="123" spans="1:31" x14ac:dyDescent="0.3">
      <c r="A123" s="93" t="s">
        <v>23</v>
      </c>
      <c r="B123" s="86">
        <v>60.132599999999996</v>
      </c>
      <c r="C123" s="80">
        <v>168.58500000000001</v>
      </c>
      <c r="D123" s="80">
        <v>384.91340000000002</v>
      </c>
      <c r="E123" s="80">
        <v>60.94267</v>
      </c>
      <c r="F123" s="80">
        <v>100.7199</v>
      </c>
      <c r="G123" s="80">
        <v>125.9943</v>
      </c>
      <c r="H123" s="80">
        <v>106.4911</v>
      </c>
      <c r="I123" s="80">
        <v>40.621139999999997</v>
      </c>
      <c r="J123" s="80">
        <v>41.20382</v>
      </c>
      <c r="K123" s="80">
        <v>0</v>
      </c>
      <c r="L123" s="80">
        <v>271.48869999999999</v>
      </c>
      <c r="M123" s="80">
        <v>388.1352</v>
      </c>
      <c r="N123" s="80">
        <v>583.05960000000005</v>
      </c>
      <c r="O123" s="80">
        <v>623.96259999999995</v>
      </c>
      <c r="P123" s="80">
        <v>187.02680000000001</v>
      </c>
      <c r="Q123" s="80">
        <v>211.11070000000001</v>
      </c>
      <c r="R123" s="80">
        <v>181.01740000000001</v>
      </c>
      <c r="S123" s="80">
        <v>352.05070000000001</v>
      </c>
      <c r="T123" s="80">
        <v>181.952</v>
      </c>
      <c r="U123" s="80">
        <v>275.48689999999999</v>
      </c>
      <c r="V123" s="80">
        <v>301.71749999999997</v>
      </c>
      <c r="W123" s="80">
        <v>428.60500000000002</v>
      </c>
      <c r="X123" s="80">
        <v>324.39440000000002</v>
      </c>
      <c r="Y123" s="80">
        <v>406.19159999999999</v>
      </c>
      <c r="Z123" s="80">
        <v>614.49620000000004</v>
      </c>
      <c r="AA123" s="80">
        <v>562.21460000000002</v>
      </c>
      <c r="AB123" s="80">
        <v>810.31029999999998</v>
      </c>
      <c r="AC123" s="80">
        <v>750.63789999999995</v>
      </c>
      <c r="AD123" s="80">
        <v>993.20230000000004</v>
      </c>
      <c r="AE123" s="87">
        <v>1044.492</v>
      </c>
    </row>
    <row r="124" spans="1:31" x14ac:dyDescent="0.3">
      <c r="A124" s="93" t="s">
        <v>24</v>
      </c>
      <c r="B124" s="86">
        <v>63.246540000000003</v>
      </c>
      <c r="C124" s="80">
        <v>135.94110000000001</v>
      </c>
      <c r="D124" s="80">
        <v>319.0215</v>
      </c>
      <c r="E124" s="80">
        <v>98.940889999999996</v>
      </c>
      <c r="F124" s="80">
        <v>97.910839999999993</v>
      </c>
      <c r="G124" s="80">
        <v>134.0478</v>
      </c>
      <c r="H124" s="80">
        <v>90.329509999999999</v>
      </c>
      <c r="I124" s="80">
        <v>49.086880000000001</v>
      </c>
      <c r="J124" s="80">
        <v>48.415900000000001</v>
      </c>
      <c r="K124" s="80">
        <v>0</v>
      </c>
      <c r="L124" s="80">
        <v>242.90430000000001</v>
      </c>
      <c r="M124" s="80">
        <v>271.06639999999999</v>
      </c>
      <c r="N124" s="80">
        <v>401.19069999999999</v>
      </c>
      <c r="O124" s="80">
        <v>596.96699999999998</v>
      </c>
      <c r="P124" s="80">
        <v>154.69630000000001</v>
      </c>
      <c r="Q124" s="80">
        <v>295.87369999999999</v>
      </c>
      <c r="R124" s="80">
        <v>224.41810000000001</v>
      </c>
      <c r="S124" s="80">
        <v>435.1112</v>
      </c>
      <c r="T124" s="80">
        <v>313.25459999999998</v>
      </c>
      <c r="U124" s="80">
        <v>331.97789999999998</v>
      </c>
      <c r="V124" s="80">
        <v>401.358</v>
      </c>
      <c r="W124" s="80">
        <v>392.72660000000002</v>
      </c>
      <c r="X124" s="80">
        <v>406.83539999999999</v>
      </c>
      <c r="Y124" s="80">
        <v>323.5378</v>
      </c>
      <c r="Z124" s="80">
        <v>494</v>
      </c>
      <c r="AA124" s="80">
        <v>605.43259999999998</v>
      </c>
      <c r="AB124" s="80">
        <v>523.58489999999995</v>
      </c>
      <c r="AC124" s="80">
        <v>712.47360000000003</v>
      </c>
      <c r="AD124" s="80">
        <v>1101.643</v>
      </c>
      <c r="AE124" s="87">
        <v>942.70360000000005</v>
      </c>
    </row>
    <row r="125" spans="1:31" x14ac:dyDescent="0.3">
      <c r="A125" s="93" t="s">
        <v>25</v>
      </c>
      <c r="B125" s="86">
        <v>63.382129999999997</v>
      </c>
      <c r="C125" s="80">
        <v>200.0933</v>
      </c>
      <c r="D125" s="80">
        <v>220.11940000000001</v>
      </c>
      <c r="E125" s="80">
        <v>151.96379999999999</v>
      </c>
      <c r="F125" s="80">
        <v>114.1113</v>
      </c>
      <c r="G125" s="80">
        <v>101.33329999999999</v>
      </c>
      <c r="H125" s="80">
        <v>89.006450000000001</v>
      </c>
      <c r="I125" s="80">
        <v>64.392529999999994</v>
      </c>
      <c r="J125" s="80">
        <v>41.757530000000003</v>
      </c>
      <c r="K125" s="80">
        <v>0</v>
      </c>
      <c r="L125" s="80">
        <v>237.81290000000001</v>
      </c>
      <c r="M125" s="80">
        <v>251.14429999999999</v>
      </c>
      <c r="N125" s="80">
        <v>467.01900000000001</v>
      </c>
      <c r="O125" s="80">
        <v>528.5181</v>
      </c>
      <c r="P125" s="80">
        <v>106.0164</v>
      </c>
      <c r="Q125" s="80">
        <v>210.85230000000001</v>
      </c>
      <c r="R125" s="80">
        <v>180.1584</v>
      </c>
      <c r="S125" s="80">
        <v>205.95760000000001</v>
      </c>
      <c r="T125" s="80">
        <v>335.8485</v>
      </c>
      <c r="U125" s="80">
        <v>273.93959999999998</v>
      </c>
      <c r="V125" s="80">
        <v>444.39830000000001</v>
      </c>
      <c r="W125" s="80">
        <v>619.15859999999998</v>
      </c>
      <c r="X125" s="80">
        <v>373.36939999999998</v>
      </c>
      <c r="Y125" s="80">
        <v>269.08879999999999</v>
      </c>
      <c r="Z125" s="80">
        <v>482.28309999999999</v>
      </c>
      <c r="AA125" s="80">
        <v>517.65920000000006</v>
      </c>
      <c r="AB125" s="80">
        <v>594.76919999999996</v>
      </c>
      <c r="AC125" s="80">
        <v>841.44179999999994</v>
      </c>
      <c r="AD125" s="80">
        <v>884.48360000000002</v>
      </c>
      <c r="AE125" s="87">
        <v>673.74239999999998</v>
      </c>
    </row>
    <row r="126" spans="1:31" x14ac:dyDescent="0.3">
      <c r="A126" s="93" t="s">
        <v>41</v>
      </c>
      <c r="B126" s="86">
        <v>63.192309999999999</v>
      </c>
      <c r="C126" s="80">
        <v>214.17580000000001</v>
      </c>
      <c r="D126" s="80">
        <v>414.26830000000001</v>
      </c>
      <c r="E126" s="80">
        <v>39.587179999999996</v>
      </c>
      <c r="F126" s="80">
        <v>24.028310000000001</v>
      </c>
      <c r="G126" s="80">
        <v>36.040759999999999</v>
      </c>
      <c r="H126" s="80">
        <v>50.310270000000003</v>
      </c>
      <c r="I126" s="80">
        <v>21.39819</v>
      </c>
      <c r="J126" s="80">
        <v>52.756070000000001</v>
      </c>
      <c r="K126" s="80">
        <v>0</v>
      </c>
      <c r="L126" s="80">
        <v>306.41300000000001</v>
      </c>
      <c r="M126" s="80">
        <v>263.4803</v>
      </c>
      <c r="N126" s="80">
        <v>504.3288</v>
      </c>
      <c r="O126" s="80">
        <v>850.15</v>
      </c>
      <c r="P126" s="80">
        <v>79.488389999999995</v>
      </c>
      <c r="Q126" s="80">
        <v>151.7236</v>
      </c>
      <c r="R126" s="80">
        <v>134.5334</v>
      </c>
      <c r="S126" s="80">
        <v>153.8124</v>
      </c>
      <c r="T126" s="80">
        <v>117.2007</v>
      </c>
      <c r="U126" s="80">
        <v>288.46069999999997</v>
      </c>
      <c r="V126" s="80">
        <v>238.14750000000001</v>
      </c>
      <c r="W126" s="80">
        <v>311.80930000000001</v>
      </c>
      <c r="X126" s="80">
        <v>318.19009999999997</v>
      </c>
      <c r="Y126" s="80">
        <v>332.01459999999997</v>
      </c>
      <c r="Z126" s="80">
        <v>510.28559999999999</v>
      </c>
      <c r="AA126" s="80">
        <v>530.84680000000003</v>
      </c>
      <c r="AB126" s="80">
        <v>795.0521</v>
      </c>
      <c r="AC126" s="80">
        <v>726.43629999999996</v>
      </c>
      <c r="AD126" s="80">
        <v>1199.328</v>
      </c>
      <c r="AE126" s="87">
        <v>760.19449999999995</v>
      </c>
    </row>
    <row r="127" spans="1:31" x14ac:dyDescent="0.3">
      <c r="A127" s="93" t="s">
        <v>42</v>
      </c>
      <c r="B127" s="86">
        <v>42.96651</v>
      </c>
      <c r="C127" s="80">
        <v>209.6705</v>
      </c>
      <c r="D127" s="80">
        <v>442.9579</v>
      </c>
      <c r="E127" s="80">
        <v>64.280829999999995</v>
      </c>
      <c r="F127" s="80">
        <v>40.698099999999997</v>
      </c>
      <c r="G127" s="80">
        <v>93.693619999999996</v>
      </c>
      <c r="H127" s="80">
        <v>108.161</v>
      </c>
      <c r="I127" s="80">
        <v>23.438089999999999</v>
      </c>
      <c r="J127" s="80">
        <v>44.166649999999997</v>
      </c>
      <c r="K127" s="80">
        <v>0</v>
      </c>
      <c r="L127" s="80">
        <v>170.68170000000001</v>
      </c>
      <c r="M127" s="80">
        <v>302.16579999999999</v>
      </c>
      <c r="N127" s="80">
        <v>450.64550000000003</v>
      </c>
      <c r="O127" s="80">
        <v>646.39649999999995</v>
      </c>
      <c r="P127" s="80">
        <v>114.33750000000001</v>
      </c>
      <c r="Q127" s="80">
        <v>108.30800000000001</v>
      </c>
      <c r="R127" s="80">
        <v>228.5873</v>
      </c>
      <c r="S127" s="80">
        <v>333.26069999999999</v>
      </c>
      <c r="T127" s="80">
        <v>138.69980000000001</v>
      </c>
      <c r="U127" s="80">
        <v>332.57839999999999</v>
      </c>
      <c r="V127" s="80">
        <v>194.85749999999999</v>
      </c>
      <c r="W127" s="80">
        <v>345.59410000000003</v>
      </c>
      <c r="X127" s="80">
        <v>229.68129999999999</v>
      </c>
      <c r="Y127" s="80">
        <v>311.14080000000001</v>
      </c>
      <c r="Z127" s="80">
        <v>436.35509999999999</v>
      </c>
      <c r="AA127" s="80">
        <v>409.02480000000003</v>
      </c>
      <c r="AB127" s="80">
        <v>590.03599999999994</v>
      </c>
      <c r="AC127" s="80">
        <v>694.36149999999998</v>
      </c>
      <c r="AD127" s="80">
        <v>972.07759999999996</v>
      </c>
      <c r="AE127" s="87">
        <v>1073.144</v>
      </c>
    </row>
    <row r="128" spans="1:31" x14ac:dyDescent="0.3">
      <c r="A128" s="93" t="s">
        <v>43</v>
      </c>
      <c r="B128" s="86">
        <v>42.250030000000002</v>
      </c>
      <c r="C128" s="80">
        <v>218.0198</v>
      </c>
      <c r="D128" s="80">
        <v>374.03530000000001</v>
      </c>
      <c r="E128" s="80">
        <v>64.004090000000005</v>
      </c>
      <c r="F128" s="80">
        <v>41.718960000000003</v>
      </c>
      <c r="G128" s="80">
        <v>98.89331</v>
      </c>
      <c r="H128" s="80">
        <v>95.068740000000005</v>
      </c>
      <c r="I128" s="80">
        <v>24.45326</v>
      </c>
      <c r="J128" s="80">
        <v>36.100479999999997</v>
      </c>
      <c r="K128" s="80">
        <v>0</v>
      </c>
      <c r="L128" s="80">
        <v>243.11959999999999</v>
      </c>
      <c r="M128" s="80">
        <v>243.24209999999999</v>
      </c>
      <c r="N128" s="80">
        <v>493.11739999999998</v>
      </c>
      <c r="O128" s="80">
        <v>414.02749999999997</v>
      </c>
      <c r="P128" s="80">
        <v>167.2741</v>
      </c>
      <c r="Q128" s="80">
        <v>147.5341</v>
      </c>
      <c r="R128" s="80">
        <v>118.1125</v>
      </c>
      <c r="S128" s="80">
        <v>335.15969999999999</v>
      </c>
      <c r="T128" s="80">
        <v>155.3202</v>
      </c>
      <c r="U128" s="80">
        <v>355.37540000000001</v>
      </c>
      <c r="V128" s="80">
        <v>206.76310000000001</v>
      </c>
      <c r="W128" s="80">
        <v>283.85500000000002</v>
      </c>
      <c r="X128" s="80">
        <v>235.71530000000001</v>
      </c>
      <c r="Y128" s="80">
        <v>299.84320000000002</v>
      </c>
      <c r="Z128" s="80">
        <v>473.24869999999999</v>
      </c>
      <c r="AA128" s="80">
        <v>410.04520000000002</v>
      </c>
      <c r="AB128" s="80">
        <v>559.96320000000003</v>
      </c>
      <c r="AC128" s="80">
        <v>604.8904</v>
      </c>
      <c r="AD128" s="80">
        <v>774.76350000000002</v>
      </c>
      <c r="AE128" s="87">
        <v>916.17240000000004</v>
      </c>
    </row>
    <row r="129" spans="1:31" x14ac:dyDescent="0.3">
      <c r="A129" s="93" t="s">
        <v>44</v>
      </c>
      <c r="B129" s="86">
        <v>55.259099999999997</v>
      </c>
      <c r="C129" s="80">
        <v>125.2921</v>
      </c>
      <c r="D129" s="80">
        <v>298.91300000000001</v>
      </c>
      <c r="E129" s="80">
        <v>61.316279999999999</v>
      </c>
      <c r="F129" s="80">
        <v>68.859809999999996</v>
      </c>
      <c r="G129" s="80">
        <v>84.985119999999995</v>
      </c>
      <c r="H129" s="80">
        <v>86.984279999999998</v>
      </c>
      <c r="I129" s="80">
        <v>57.285760000000003</v>
      </c>
      <c r="J129" s="80">
        <v>37.891480000000001</v>
      </c>
      <c r="K129" s="80">
        <v>0</v>
      </c>
      <c r="L129" s="80">
        <v>210.828</v>
      </c>
      <c r="M129" s="80">
        <v>176.3767</v>
      </c>
      <c r="N129" s="80">
        <v>317.03309999999999</v>
      </c>
      <c r="O129" s="80">
        <v>558.71349999999995</v>
      </c>
      <c r="P129" s="80">
        <v>170.71270000000001</v>
      </c>
      <c r="Q129" s="80">
        <v>234.03219999999999</v>
      </c>
      <c r="R129" s="80">
        <v>212.50299999999999</v>
      </c>
      <c r="S129" s="80">
        <v>131.79429999999999</v>
      </c>
      <c r="T129" s="80">
        <v>145.666</v>
      </c>
      <c r="U129" s="80">
        <v>298.83510000000001</v>
      </c>
      <c r="V129" s="80">
        <v>282.83049999999997</v>
      </c>
      <c r="W129" s="80">
        <v>280.1103</v>
      </c>
      <c r="X129" s="80">
        <v>350.84269999999998</v>
      </c>
      <c r="Y129" s="80">
        <v>276.11810000000003</v>
      </c>
      <c r="Z129" s="80">
        <v>406.61540000000002</v>
      </c>
      <c r="AA129" s="80">
        <v>439.3854</v>
      </c>
      <c r="AB129" s="80">
        <v>406.84030000000001</v>
      </c>
      <c r="AC129" s="80">
        <v>522.02089999999998</v>
      </c>
      <c r="AD129" s="80">
        <v>714.9624</v>
      </c>
      <c r="AE129" s="87">
        <v>697.62660000000005</v>
      </c>
    </row>
    <row r="130" spans="1:31" ht="14.4" thickBot="1" x14ac:dyDescent="0.35">
      <c r="A130" s="93" t="s">
        <v>45</v>
      </c>
      <c r="B130" s="88">
        <v>39.986319999999999</v>
      </c>
      <c r="C130" s="89">
        <v>158.4264</v>
      </c>
      <c r="D130" s="89">
        <v>376.1157</v>
      </c>
      <c r="E130" s="89">
        <v>114.6885</v>
      </c>
      <c r="F130" s="89">
        <v>100.01779999999999</v>
      </c>
      <c r="G130" s="89">
        <v>106.8028</v>
      </c>
      <c r="H130" s="89">
        <v>129.6499</v>
      </c>
      <c r="I130" s="89">
        <v>60.28678</v>
      </c>
      <c r="J130" s="89">
        <v>31.865600000000001</v>
      </c>
      <c r="K130" s="89">
        <v>0</v>
      </c>
      <c r="L130" s="89">
        <v>170.04060000000001</v>
      </c>
      <c r="M130" s="89">
        <v>227.88380000000001</v>
      </c>
      <c r="N130" s="89">
        <v>380.85629999999998</v>
      </c>
      <c r="O130" s="89">
        <v>438.47469999999998</v>
      </c>
      <c r="P130" s="89">
        <v>222.77969999999999</v>
      </c>
      <c r="Q130" s="89">
        <v>157.33320000000001</v>
      </c>
      <c r="R130" s="89">
        <v>186.18190000000001</v>
      </c>
      <c r="S130" s="89">
        <v>211.4853</v>
      </c>
      <c r="T130" s="89">
        <v>174.22929999999999</v>
      </c>
      <c r="U130" s="89">
        <v>303.63799999999998</v>
      </c>
      <c r="V130" s="89">
        <v>483.95859999999999</v>
      </c>
      <c r="W130" s="89">
        <v>435.97</v>
      </c>
      <c r="X130" s="89">
        <v>232.6994</v>
      </c>
      <c r="Y130" s="89">
        <v>295.17419999999998</v>
      </c>
      <c r="Z130" s="89">
        <v>517.03989999999999</v>
      </c>
      <c r="AA130" s="89">
        <v>404.13170000000002</v>
      </c>
      <c r="AB130" s="89">
        <v>461.04329999999999</v>
      </c>
      <c r="AC130" s="89">
        <v>348.59469999999999</v>
      </c>
      <c r="AD130" s="89">
        <v>670.01459999999997</v>
      </c>
      <c r="AE130" s="90">
        <v>732.18730000000005</v>
      </c>
    </row>
  </sheetData>
  <sortState xmlns:xlrd2="http://schemas.microsoft.com/office/spreadsheetml/2017/richdata2" ref="A47:AE86">
    <sortCondition ref="A47:A86" customList="A1,A3,A5,A7,A9,B1,B3,B5,B7,B9,C1,C3,C5,C7,C9,D1,D3,D5,D7,D9,E1,E3,E5,E7,E9,F1,F3,F5,F7,F9,G1,G3,G5,G7,G9,H1,H3,H5,H7,H9"/>
  </sortState>
  <mergeCells count="12">
    <mergeCell ref="A89:A90"/>
    <mergeCell ref="B89:K89"/>
    <mergeCell ref="L89:U89"/>
    <mergeCell ref="V89:AE89"/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0" priority="2" operator="lessThan">
      <formula>500</formula>
    </cfRule>
    <cfRule type="cellIs" dxfId="1" priority="3" operator="lessThan">
      <formula>450</formula>
    </cfRule>
    <cfRule type="cellIs" dxfId="2" priority="1" operator="lessThan">
      <formula>500</formula>
    </cfRule>
  </conditionalFormatting>
  <pageMargins left="0.7" right="0.7" top="0.75" bottom="0.75" header="0.3" footer="0.3"/>
  <ignoredErrors>
    <ignoredError sqref="B43:AE4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CD8B8-05CD-437A-9FBE-A4A11D542F19}">
  <dimension ref="A1:AG88"/>
  <sheetViews>
    <sheetView zoomScale="60" zoomScaleNormal="60" workbookViewId="0">
      <selection activeCell="K47" sqref="K47"/>
    </sheetView>
  </sheetViews>
  <sheetFormatPr defaultRowHeight="14.4" x14ac:dyDescent="0.3"/>
  <cols>
    <col min="1" max="1" width="12.109375" bestFit="1" customWidth="1"/>
  </cols>
  <sheetData>
    <row r="1" spans="1:33" ht="15" thickBot="1" x14ac:dyDescent="0.35">
      <c r="A1" s="134" t="s">
        <v>65</v>
      </c>
      <c r="B1" s="139" t="s">
        <v>89</v>
      </c>
      <c r="C1" s="140"/>
      <c r="D1" s="140"/>
      <c r="E1" s="140"/>
      <c r="F1" s="140"/>
      <c r="G1" s="140"/>
      <c r="H1" s="140"/>
      <c r="I1" s="140"/>
      <c r="J1" s="140"/>
      <c r="K1" s="141"/>
      <c r="L1" s="139" t="s">
        <v>90</v>
      </c>
      <c r="M1" s="140"/>
      <c r="N1" s="140"/>
      <c r="O1" s="140"/>
      <c r="P1" s="140"/>
      <c r="Q1" s="140"/>
      <c r="R1" s="140"/>
      <c r="S1" s="140"/>
      <c r="T1" s="140"/>
      <c r="U1" s="141"/>
      <c r="V1" s="139" t="s">
        <v>91</v>
      </c>
      <c r="W1" s="140"/>
      <c r="X1" s="140"/>
      <c r="Y1" s="140"/>
      <c r="Z1" s="140"/>
      <c r="AA1" s="140"/>
      <c r="AB1" s="140"/>
      <c r="AC1" s="140"/>
      <c r="AD1" s="140"/>
      <c r="AE1" s="141"/>
    </row>
    <row r="2" spans="1:33" ht="15" thickBot="1" x14ac:dyDescent="0.35">
      <c r="A2" s="135"/>
      <c r="B2" s="73">
        <v>8.3000000000000007</v>
      </c>
      <c r="C2" s="73">
        <v>9.3000000000000007</v>
      </c>
      <c r="D2" s="73">
        <v>10.3</v>
      </c>
      <c r="E2" s="73">
        <v>11.3</v>
      </c>
      <c r="F2" s="73">
        <v>12.3</v>
      </c>
      <c r="G2" s="73">
        <v>13.3</v>
      </c>
      <c r="H2" s="73">
        <v>14.3</v>
      </c>
      <c r="I2" s="73">
        <v>15.3</v>
      </c>
      <c r="J2" s="73">
        <v>16.3</v>
      </c>
      <c r="K2" s="74">
        <v>17.3</v>
      </c>
      <c r="L2" s="73">
        <v>8.3000000000000007</v>
      </c>
      <c r="M2" s="73">
        <v>9.3000000000000007</v>
      </c>
      <c r="N2" s="73">
        <v>10.3</v>
      </c>
      <c r="O2" s="73">
        <v>11.3</v>
      </c>
      <c r="P2" s="73">
        <v>12.3</v>
      </c>
      <c r="Q2" s="73">
        <v>13.3</v>
      </c>
      <c r="R2" s="73">
        <v>14.3</v>
      </c>
      <c r="S2" s="73">
        <v>15.3</v>
      </c>
      <c r="T2" s="73">
        <v>16.3</v>
      </c>
      <c r="U2" s="74">
        <v>17.3</v>
      </c>
      <c r="V2" s="74">
        <v>7.3</v>
      </c>
      <c r="W2" s="73">
        <v>8.3000000000000007</v>
      </c>
      <c r="X2" s="73">
        <v>9.3000000000000007</v>
      </c>
      <c r="Y2" s="73">
        <v>10.3</v>
      </c>
      <c r="Z2" s="73">
        <v>11.3</v>
      </c>
      <c r="AA2" s="73">
        <v>12.3</v>
      </c>
      <c r="AB2" s="73">
        <v>13.3</v>
      </c>
      <c r="AC2" s="73">
        <v>14.3</v>
      </c>
      <c r="AD2" s="73">
        <v>15.3</v>
      </c>
      <c r="AE2" s="74">
        <v>16.3</v>
      </c>
    </row>
    <row r="3" spans="1:33" x14ac:dyDescent="0.3">
      <c r="A3" s="81" t="s">
        <v>6</v>
      </c>
      <c r="B3" s="83">
        <f>'Electric lighting'!$G3+'Clear Sky'!B3</f>
        <v>696.70483000000002</v>
      </c>
      <c r="C3" s="84">
        <f>'Electric lighting'!$G3+'Clear Sky'!C3</f>
        <v>939.65640000000008</v>
      </c>
      <c r="D3" s="84">
        <f>'Electric lighting'!$G3+'Clear Sky'!D3</f>
        <v>1278.7709</v>
      </c>
      <c r="E3" s="84">
        <f>'Electric lighting'!$G3+'Clear Sky'!E3</f>
        <v>692.52472</v>
      </c>
      <c r="F3" s="84">
        <f>'Electric lighting'!$G3+'Clear Sky'!F3</f>
        <v>668.82123999999999</v>
      </c>
      <c r="G3" s="84">
        <f>'Electric lighting'!$G3+'Clear Sky'!G3</f>
        <v>662.99289999999996</v>
      </c>
      <c r="H3" s="84">
        <f>'Electric lighting'!$G3+'Clear Sky'!H3</f>
        <v>723.24680000000001</v>
      </c>
      <c r="I3" s="84">
        <f>'Electric lighting'!$G3+'Clear Sky'!I3</f>
        <v>663.92683</v>
      </c>
      <c r="J3" s="84">
        <f>'Electric lighting'!$G3+'Clear Sky'!J3</f>
        <v>712.40869999999995</v>
      </c>
      <c r="K3" s="84">
        <f>'Electric lighting'!$G3+'Clear Sky'!K3</f>
        <v>604</v>
      </c>
      <c r="L3" s="84">
        <f>'Electric lighting'!$G3+'Clear Sky'!L3</f>
        <v>879.30939999999998</v>
      </c>
      <c r="M3" s="84">
        <f>'Electric lighting'!$G3+'Clear Sky'!M3</f>
        <v>1121.6686</v>
      </c>
      <c r="N3" s="84">
        <f>'Electric lighting'!$G3+'Clear Sky'!N3</f>
        <v>1586.7829000000002</v>
      </c>
      <c r="O3" s="84">
        <f>'Electric lighting'!$G3+'Clear Sky'!O3</f>
        <v>2087.8879999999999</v>
      </c>
      <c r="P3" s="84">
        <f>'Electric lighting'!$G3+'Clear Sky'!P3</f>
        <v>782.50059999999996</v>
      </c>
      <c r="Q3" s="84">
        <f>'Electric lighting'!$G3+'Clear Sky'!Q3</f>
        <v>884.33799999999997</v>
      </c>
      <c r="R3" s="84">
        <f>'Electric lighting'!$G3+'Clear Sky'!R3</f>
        <v>789.43209999999999</v>
      </c>
      <c r="S3" s="84">
        <f>'Electric lighting'!$G3+'Clear Sky'!S3</f>
        <v>773.45389999999998</v>
      </c>
      <c r="T3" s="84">
        <f>'Electric lighting'!$G3+'Clear Sky'!T3</f>
        <v>734.85069999999996</v>
      </c>
      <c r="U3" s="84">
        <f>'Electric lighting'!$G3+'Clear Sky'!U3</f>
        <v>1361.8542</v>
      </c>
      <c r="V3" s="84">
        <f>'Electric lighting'!$G3+'Clear Sky'!V3</f>
        <v>932.90460000000007</v>
      </c>
      <c r="W3" s="84">
        <f>'Electric lighting'!$G3+'Clear Sky'!W3</f>
        <v>1087.4007999999999</v>
      </c>
      <c r="X3" s="84">
        <f>'Electric lighting'!$G3+'Clear Sky'!X3</f>
        <v>1104.1491000000001</v>
      </c>
      <c r="Y3" s="84">
        <f>'Electric lighting'!$G3+'Clear Sky'!Y3</f>
        <v>1286.3604</v>
      </c>
      <c r="Z3" s="84">
        <f>'Electric lighting'!$G3+'Clear Sky'!Z3</f>
        <v>1658.9570000000001</v>
      </c>
      <c r="AA3" s="84">
        <f>'Electric lighting'!$G3+'Clear Sky'!AA3</f>
        <v>1826.915</v>
      </c>
      <c r="AB3" s="84">
        <f>'Electric lighting'!$G3+'Clear Sky'!AB3</f>
        <v>1901.49</v>
      </c>
      <c r="AC3" s="84">
        <f>'Electric lighting'!$G3+'Clear Sky'!AC3</f>
        <v>1963.4680000000001</v>
      </c>
      <c r="AD3" s="84">
        <f>'Electric lighting'!$G3+'Clear Sky'!AD3</f>
        <v>1678.838</v>
      </c>
      <c r="AE3" s="85">
        <f>'Electric lighting'!$G3+'Clear Sky'!AE3</f>
        <v>1624.8879999999999</v>
      </c>
      <c r="AG3" s="3" t="s">
        <v>52</v>
      </c>
    </row>
    <row r="4" spans="1:33" x14ac:dyDescent="0.3">
      <c r="A4" s="82" t="s">
        <v>7</v>
      </c>
      <c r="B4" s="86">
        <f>'Electric lighting'!$G4+'Clear Sky'!B4</f>
        <v>735.50896</v>
      </c>
      <c r="C4" s="80">
        <f>'Electric lighting'!$G4+'Clear Sky'!C4</f>
        <v>851.92750000000001</v>
      </c>
      <c r="D4" s="80">
        <f>'Electric lighting'!$G4+'Clear Sky'!D4</f>
        <v>1174.5102000000002</v>
      </c>
      <c r="E4" s="80">
        <f>'Electric lighting'!$G4+'Clear Sky'!E4</f>
        <v>741.62616000000003</v>
      </c>
      <c r="F4" s="80">
        <f>'Electric lighting'!$G4+'Clear Sky'!F4</f>
        <v>752.02122000000008</v>
      </c>
      <c r="G4" s="80">
        <f>'Electric lighting'!$G4+'Clear Sky'!G4</f>
        <v>740.75608</v>
      </c>
      <c r="H4" s="80">
        <f>'Electric lighting'!$G4+'Clear Sky'!H4</f>
        <v>768.70540000000005</v>
      </c>
      <c r="I4" s="80">
        <f>'Electric lighting'!$G4+'Clear Sky'!I4</f>
        <v>717.82096000000001</v>
      </c>
      <c r="J4" s="80">
        <f>'Electric lighting'!$G4+'Clear Sky'!J4</f>
        <v>755.02745000000004</v>
      </c>
      <c r="K4" s="80">
        <f>'Electric lighting'!$G4+'Clear Sky'!K4</f>
        <v>658.2</v>
      </c>
      <c r="L4" s="80">
        <f>'Electric lighting'!$G4+'Clear Sky'!L4</f>
        <v>898.86660000000006</v>
      </c>
      <c r="M4" s="80">
        <f>'Electric lighting'!$G4+'Clear Sky'!M4</f>
        <v>1055.3584000000001</v>
      </c>
      <c r="N4" s="80">
        <f>'Electric lighting'!$G4+'Clear Sky'!N4</f>
        <v>1380.9518</v>
      </c>
      <c r="O4" s="80">
        <f>'Electric lighting'!$G4+'Clear Sky'!O4</f>
        <v>1762.116</v>
      </c>
      <c r="P4" s="80">
        <f>'Electric lighting'!$G4+'Clear Sky'!P4</f>
        <v>838.57339999999999</v>
      </c>
      <c r="Q4" s="80">
        <f>'Electric lighting'!$G4+'Clear Sky'!Q4</f>
        <v>848.74680000000001</v>
      </c>
      <c r="R4" s="80">
        <f>'Electric lighting'!$G4+'Clear Sky'!R4</f>
        <v>903.68140000000005</v>
      </c>
      <c r="S4" s="80">
        <f>'Electric lighting'!$G4+'Clear Sky'!S4</f>
        <v>830.36130000000003</v>
      </c>
      <c r="T4" s="80">
        <f>'Electric lighting'!$G4+'Clear Sky'!T4</f>
        <v>887.64880000000005</v>
      </c>
      <c r="U4" s="80">
        <f>'Electric lighting'!$G4+'Clear Sky'!U4</f>
        <v>1339.3397</v>
      </c>
      <c r="V4" s="80">
        <f>'Electric lighting'!$G4+'Clear Sky'!V4</f>
        <v>932.65470000000005</v>
      </c>
      <c r="W4" s="80">
        <f>'Electric lighting'!$G4+'Clear Sky'!W4</f>
        <v>1095.2044000000001</v>
      </c>
      <c r="X4" s="80">
        <f>'Electric lighting'!$G4+'Clear Sky'!X4</f>
        <v>1135.1021000000001</v>
      </c>
      <c r="Y4" s="80">
        <f>'Electric lighting'!$G4+'Clear Sky'!Y4</f>
        <v>1242.1899000000001</v>
      </c>
      <c r="Z4" s="80">
        <f>'Electric lighting'!$G4+'Clear Sky'!Z4</f>
        <v>1353.3683000000001</v>
      </c>
      <c r="AA4" s="80">
        <f>'Electric lighting'!$G4+'Clear Sky'!AA4</f>
        <v>1578.3209000000002</v>
      </c>
      <c r="AB4" s="80">
        <f>'Electric lighting'!$G4+'Clear Sky'!AB4</f>
        <v>1577.1597999999999</v>
      </c>
      <c r="AC4" s="80">
        <f>'Electric lighting'!$G4+'Clear Sky'!AC4</f>
        <v>1680.5909999999999</v>
      </c>
      <c r="AD4" s="80">
        <f>'Electric lighting'!$G4+'Clear Sky'!AD4</f>
        <v>1463.0401000000002</v>
      </c>
      <c r="AE4" s="87">
        <f>'Electric lighting'!$G4+'Clear Sky'!AE4</f>
        <v>1245.8317000000002</v>
      </c>
      <c r="AG4" s="3" t="s">
        <v>94</v>
      </c>
    </row>
    <row r="5" spans="1:33" x14ac:dyDescent="0.3">
      <c r="A5" s="82" t="s">
        <v>8</v>
      </c>
      <c r="B5" s="86">
        <f>'Electric lighting'!$G5+'Clear Sky'!B5</f>
        <v>708.12342999999998</v>
      </c>
      <c r="C5" s="80">
        <f>'Electric lighting'!$G5+'Clear Sky'!C5</f>
        <v>881.80529999999999</v>
      </c>
      <c r="D5" s="80">
        <f>'Electric lighting'!$G5+'Clear Sky'!D5</f>
        <v>989.39529999999991</v>
      </c>
      <c r="E5" s="80">
        <f>'Electric lighting'!$G5+'Clear Sky'!E5</f>
        <v>783.49479999999994</v>
      </c>
      <c r="F5" s="80">
        <f>'Electric lighting'!$G5+'Clear Sky'!F5</f>
        <v>866.19349999999997</v>
      </c>
      <c r="G5" s="80">
        <f>'Electric lighting'!$G5+'Clear Sky'!G5</f>
        <v>821.47090000000003</v>
      </c>
      <c r="H5" s="80">
        <f>'Electric lighting'!$G5+'Clear Sky'!H5</f>
        <v>860.0634</v>
      </c>
      <c r="I5" s="80">
        <f>'Electric lighting'!$G5+'Clear Sky'!I5</f>
        <v>785.88339999999994</v>
      </c>
      <c r="J5" s="80">
        <f>'Electric lighting'!$G5+'Clear Sky'!J5</f>
        <v>750.26272999999992</v>
      </c>
      <c r="K5" s="80">
        <f>'Electric lighting'!$G5+'Clear Sky'!K5</f>
        <v>664.9</v>
      </c>
      <c r="L5" s="80">
        <f>'Electric lighting'!$G5+'Clear Sky'!L5</f>
        <v>846.6191</v>
      </c>
      <c r="M5" s="80">
        <f>'Electric lighting'!$G5+'Clear Sky'!M5</f>
        <v>1121.4840999999999</v>
      </c>
      <c r="N5" s="80">
        <f>'Electric lighting'!$G5+'Clear Sky'!N5</f>
        <v>1300.4922999999999</v>
      </c>
      <c r="O5" s="80">
        <f>'Electric lighting'!$G5+'Clear Sky'!O5</f>
        <v>1435.9110000000001</v>
      </c>
      <c r="P5" s="80">
        <f>'Electric lighting'!$G5+'Clear Sky'!P5</f>
        <v>950.2319</v>
      </c>
      <c r="Q5" s="80">
        <f>'Electric lighting'!$G5+'Clear Sky'!Q5</f>
        <v>1015.8008</v>
      </c>
      <c r="R5" s="80">
        <f>'Electric lighting'!$G5+'Clear Sky'!R5</f>
        <v>1024.1578</v>
      </c>
      <c r="S5" s="80">
        <f>'Electric lighting'!$G5+'Clear Sky'!S5</f>
        <v>937.52589999999998</v>
      </c>
      <c r="T5" s="80">
        <f>'Electric lighting'!$G5+'Clear Sky'!T5</f>
        <v>932.94869999999992</v>
      </c>
      <c r="U5" s="80">
        <f>'Electric lighting'!$G5+'Clear Sky'!U5</f>
        <v>1156.1808000000001</v>
      </c>
      <c r="V5" s="80">
        <f>'Electric lighting'!$G5+'Clear Sky'!V5</f>
        <v>992.80150000000003</v>
      </c>
      <c r="W5" s="80">
        <f>'Electric lighting'!$G5+'Clear Sky'!W5</f>
        <v>1024.6210000000001</v>
      </c>
      <c r="X5" s="80">
        <f>'Electric lighting'!$G5+'Clear Sky'!X5</f>
        <v>1046.309</v>
      </c>
      <c r="Y5" s="80">
        <f>'Electric lighting'!$G5+'Clear Sky'!Y5</f>
        <v>1003.8086</v>
      </c>
      <c r="Z5" s="80">
        <f>'Electric lighting'!$G5+'Clear Sky'!Z5</f>
        <v>1141.7645</v>
      </c>
      <c r="AA5" s="80">
        <f>'Electric lighting'!$G5+'Clear Sky'!AA5</f>
        <v>1432.0780999999999</v>
      </c>
      <c r="AB5" s="80">
        <f>'Electric lighting'!$G5+'Clear Sky'!AB5</f>
        <v>1556.1547</v>
      </c>
      <c r="AC5" s="80">
        <f>'Electric lighting'!$G5+'Clear Sky'!AC5</f>
        <v>1424.174</v>
      </c>
      <c r="AD5" s="80">
        <f>'Electric lighting'!$G5+'Clear Sky'!AD5</f>
        <v>1390.1396999999999</v>
      </c>
      <c r="AE5" s="87">
        <f>'Electric lighting'!$G5+'Clear Sky'!AE5</f>
        <v>1236.0048999999999</v>
      </c>
      <c r="AG5" s="3" t="s">
        <v>95</v>
      </c>
    </row>
    <row r="6" spans="1:33" x14ac:dyDescent="0.3">
      <c r="A6" s="82" t="s">
        <v>9</v>
      </c>
      <c r="B6" s="86">
        <f>'Electric lighting'!$G6+'Clear Sky'!B6</f>
        <v>690.7156500000001</v>
      </c>
      <c r="C6" s="80">
        <f>'Electric lighting'!$G6+'Clear Sky'!C6</f>
        <v>834.54000000000008</v>
      </c>
      <c r="D6" s="80">
        <f>'Electric lighting'!$G6+'Clear Sky'!D6</f>
        <v>1060.1080999999999</v>
      </c>
      <c r="E6" s="80">
        <f>'Electric lighting'!$G6+'Clear Sky'!E6</f>
        <v>920.34390000000008</v>
      </c>
      <c r="F6" s="80">
        <f>'Electric lighting'!$G6+'Clear Sky'!F6</f>
        <v>906.41910000000007</v>
      </c>
      <c r="G6" s="80">
        <f>'Electric lighting'!$G6+'Clear Sky'!G6</f>
        <v>919.99120000000005</v>
      </c>
      <c r="H6" s="80">
        <f>'Electric lighting'!$G6+'Clear Sky'!H6</f>
        <v>834.71500000000003</v>
      </c>
      <c r="I6" s="80">
        <f>'Electric lighting'!$G6+'Clear Sky'!I6</f>
        <v>810.20640000000003</v>
      </c>
      <c r="J6" s="80">
        <f>'Electric lighting'!$G6+'Clear Sky'!J6</f>
        <v>731.07263</v>
      </c>
      <c r="K6" s="80">
        <f>'Electric lighting'!$G6+'Clear Sky'!K6</f>
        <v>640.70000000000005</v>
      </c>
      <c r="L6" s="80">
        <f>'Electric lighting'!$G6+'Clear Sky'!L6</f>
        <v>855.26610000000005</v>
      </c>
      <c r="M6" s="80">
        <f>'Electric lighting'!$G6+'Clear Sky'!M6</f>
        <v>975.8773000000001</v>
      </c>
      <c r="N6" s="80">
        <f>'Electric lighting'!$G6+'Clear Sky'!N6</f>
        <v>1342.8479000000002</v>
      </c>
      <c r="O6" s="80">
        <f>'Electric lighting'!$G6+'Clear Sky'!O6</f>
        <v>1637.8717000000001</v>
      </c>
      <c r="P6" s="80">
        <f>'Electric lighting'!$G6+'Clear Sky'!P6</f>
        <v>1038.2752</v>
      </c>
      <c r="Q6" s="80">
        <f>'Electric lighting'!$G6+'Clear Sky'!Q6</f>
        <v>1128.3411000000001</v>
      </c>
      <c r="R6" s="80">
        <f>'Electric lighting'!$G6+'Clear Sky'!R6</f>
        <v>936.98060000000009</v>
      </c>
      <c r="S6" s="80">
        <f>'Electric lighting'!$G6+'Clear Sky'!S6</f>
        <v>1086.5302000000001</v>
      </c>
      <c r="T6" s="80">
        <f>'Electric lighting'!$G6+'Clear Sky'!T6</f>
        <v>1084.2242000000001</v>
      </c>
      <c r="U6" s="80">
        <f>'Electric lighting'!$G6+'Clear Sky'!U6</f>
        <v>1007.8391</v>
      </c>
      <c r="V6" s="80">
        <f>'Electric lighting'!$G6+'Clear Sky'!V6</f>
        <v>898.71860000000004</v>
      </c>
      <c r="W6" s="80">
        <f>'Electric lighting'!$G6+'Clear Sky'!W6</f>
        <v>1114.7163</v>
      </c>
      <c r="X6" s="80">
        <f>'Electric lighting'!$G6+'Clear Sky'!X6</f>
        <v>1239.3993</v>
      </c>
      <c r="Y6" s="80">
        <f>'Electric lighting'!$G6+'Clear Sky'!Y6</f>
        <v>1070.8398</v>
      </c>
      <c r="Z6" s="80">
        <f>'Electric lighting'!$G6+'Clear Sky'!Z6</f>
        <v>1236.1426999999999</v>
      </c>
      <c r="AA6" s="80">
        <f>'Electric lighting'!$G6+'Clear Sky'!AA6</f>
        <v>1249.9480000000001</v>
      </c>
      <c r="AB6" s="80">
        <f>'Electric lighting'!$G6+'Clear Sky'!AB6</f>
        <v>1517.5898000000002</v>
      </c>
      <c r="AC6" s="80">
        <f>'Electric lighting'!$G6+'Clear Sky'!AC6</f>
        <v>1470.6932999999999</v>
      </c>
      <c r="AD6" s="80">
        <f>'Electric lighting'!$G6+'Clear Sky'!AD6</f>
        <v>1594.1695</v>
      </c>
      <c r="AE6" s="87">
        <f>'Electric lighting'!$G6+'Clear Sky'!AE6</f>
        <v>1374.8899000000001</v>
      </c>
    </row>
    <row r="7" spans="1:33" x14ac:dyDescent="0.3">
      <c r="A7" s="82" t="s">
        <v>18</v>
      </c>
      <c r="B7" s="86">
        <f>'Electric lighting'!$G7+'Clear Sky'!B7</f>
        <v>631.86847</v>
      </c>
      <c r="C7" s="80">
        <f>'Electric lighting'!$G7+'Clear Sky'!C7</f>
        <v>819.13890000000004</v>
      </c>
      <c r="D7" s="80">
        <f>'Electric lighting'!$G7+'Clear Sky'!D7</f>
        <v>930.97880000000009</v>
      </c>
      <c r="E7" s="80">
        <f>'Electric lighting'!$G7+'Clear Sky'!E7</f>
        <v>910.0204</v>
      </c>
      <c r="F7" s="80">
        <f>'Electric lighting'!$G7+'Clear Sky'!F7</f>
        <v>837.04430000000002</v>
      </c>
      <c r="G7" s="80">
        <f>'Electric lighting'!$G7+'Clear Sky'!G7</f>
        <v>889.60680000000002</v>
      </c>
      <c r="H7" s="80">
        <f>'Electric lighting'!$G7+'Clear Sky'!H7</f>
        <v>881.31510000000003</v>
      </c>
      <c r="I7" s="80">
        <f>'Electric lighting'!$G7+'Clear Sky'!I7</f>
        <v>789.64890000000003</v>
      </c>
      <c r="J7" s="80">
        <f>'Electric lighting'!$G7+'Clear Sky'!J7</f>
        <v>661.74025000000006</v>
      </c>
      <c r="K7" s="80">
        <f>'Electric lighting'!$G7+'Clear Sky'!K7</f>
        <v>566.6</v>
      </c>
      <c r="L7" s="80">
        <f>'Electric lighting'!$G7+'Clear Sky'!L7</f>
        <v>896.38059999999996</v>
      </c>
      <c r="M7" s="80">
        <f>'Electric lighting'!$G7+'Clear Sky'!M7</f>
        <v>982.48559999999998</v>
      </c>
      <c r="N7" s="80">
        <f>'Electric lighting'!$G7+'Clear Sky'!N7</f>
        <v>1227.4216999999999</v>
      </c>
      <c r="O7" s="80">
        <f>'Electric lighting'!$G7+'Clear Sky'!O7</f>
        <v>1455.9318000000001</v>
      </c>
      <c r="P7" s="80">
        <f>'Electric lighting'!$G7+'Clear Sky'!P7</f>
        <v>933.64800000000002</v>
      </c>
      <c r="Q7" s="80">
        <f>'Electric lighting'!$G7+'Clear Sky'!Q7</f>
        <v>1116.4124999999999</v>
      </c>
      <c r="R7" s="80">
        <f>'Electric lighting'!$G7+'Clear Sky'!R7</f>
        <v>1026.2242000000001</v>
      </c>
      <c r="S7" s="80">
        <f>'Electric lighting'!$G7+'Clear Sky'!S7</f>
        <v>1021.3646</v>
      </c>
      <c r="T7" s="80">
        <f>'Electric lighting'!$G7+'Clear Sky'!T7</f>
        <v>1125.723</v>
      </c>
      <c r="U7" s="80">
        <f>'Electric lighting'!$G7+'Clear Sky'!U7</f>
        <v>1016.9757</v>
      </c>
      <c r="V7" s="80">
        <f>'Electric lighting'!$G7+'Clear Sky'!V7</f>
        <v>1227.5734</v>
      </c>
      <c r="W7" s="80">
        <f>'Electric lighting'!$G7+'Clear Sky'!W7</f>
        <v>1235.5574000000001</v>
      </c>
      <c r="X7" s="80">
        <f>'Electric lighting'!$G7+'Clear Sky'!X7</f>
        <v>1168.1078</v>
      </c>
      <c r="Y7" s="80">
        <f>'Electric lighting'!$G7+'Clear Sky'!Y7</f>
        <v>1171.7773</v>
      </c>
      <c r="Z7" s="80">
        <f>'Electric lighting'!$G7+'Clear Sky'!Z7</f>
        <v>1101.1741000000002</v>
      </c>
      <c r="AA7" s="80">
        <f>'Electric lighting'!$G7+'Clear Sky'!AA7</f>
        <v>1321.2843</v>
      </c>
      <c r="AB7" s="80">
        <f>'Electric lighting'!$G7+'Clear Sky'!AB7</f>
        <v>1456.0083</v>
      </c>
      <c r="AC7" s="80">
        <f>'Electric lighting'!$G7+'Clear Sky'!AC7</f>
        <v>1314.6327000000001</v>
      </c>
      <c r="AD7" s="80">
        <f>'Electric lighting'!$G7+'Clear Sky'!AD7</f>
        <v>1355.2655</v>
      </c>
      <c r="AE7" s="87">
        <f>'Electric lighting'!$G7+'Clear Sky'!AE7</f>
        <v>1332.7849000000001</v>
      </c>
    </row>
    <row r="8" spans="1:33" x14ac:dyDescent="0.3">
      <c r="A8" s="82" t="s">
        <v>26</v>
      </c>
      <c r="B8" s="86">
        <f>'Electric lighting'!$G8+'Clear Sky'!B8</f>
        <v>682.59075999999993</v>
      </c>
      <c r="C8" s="80">
        <f>'Electric lighting'!$G8+'Clear Sky'!C8</f>
        <v>882.99579999999992</v>
      </c>
      <c r="D8" s="80">
        <f>'Electric lighting'!$G8+'Clear Sky'!D8</f>
        <v>833.25099999999998</v>
      </c>
      <c r="E8" s="80">
        <f>'Electric lighting'!$G8+'Clear Sky'!E8</f>
        <v>733.29519999999991</v>
      </c>
      <c r="F8" s="80">
        <f>'Electric lighting'!$G8+'Clear Sky'!F8</f>
        <v>722.17678000000001</v>
      </c>
      <c r="G8" s="80">
        <f>'Electric lighting'!$G8+'Clear Sky'!G8</f>
        <v>788.99869999999999</v>
      </c>
      <c r="H8" s="80">
        <f>'Electric lighting'!$G8+'Clear Sky'!H8</f>
        <v>731.90159999999992</v>
      </c>
      <c r="I8" s="80">
        <f>'Electric lighting'!$G8+'Clear Sky'!I8</f>
        <v>667.09891999999991</v>
      </c>
      <c r="J8" s="80">
        <f>'Electric lighting'!$G8+'Clear Sky'!J8</f>
        <v>704.04716999999994</v>
      </c>
      <c r="K8" s="80">
        <f>'Electric lighting'!$G8+'Clear Sky'!K8</f>
        <v>629.29999999999995</v>
      </c>
      <c r="L8" s="80">
        <f>'Electric lighting'!$G8+'Clear Sky'!L8</f>
        <v>845.98199999999997</v>
      </c>
      <c r="M8" s="80">
        <f>'Electric lighting'!$G8+'Clear Sky'!M8</f>
        <v>964.76929999999993</v>
      </c>
      <c r="N8" s="80">
        <f>'Electric lighting'!$G8+'Clear Sky'!N8</f>
        <v>1375.2685999999999</v>
      </c>
      <c r="O8" s="80">
        <f>'Electric lighting'!$G8+'Clear Sky'!O8</f>
        <v>1621.9362999999998</v>
      </c>
      <c r="P8" s="80">
        <f>'Electric lighting'!$G8+'Clear Sky'!P8</f>
        <v>829.25319999999999</v>
      </c>
      <c r="Q8" s="80">
        <f>'Electric lighting'!$G8+'Clear Sky'!Q8</f>
        <v>780.19740000000002</v>
      </c>
      <c r="R8" s="80">
        <f>'Electric lighting'!$G8+'Clear Sky'!R8</f>
        <v>795.42549999999994</v>
      </c>
      <c r="S8" s="80">
        <f>'Electric lighting'!$G8+'Clear Sky'!S8</f>
        <v>855.23270000000002</v>
      </c>
      <c r="T8" s="80">
        <f>'Electric lighting'!$G8+'Clear Sky'!T8</f>
        <v>779.82459999999992</v>
      </c>
      <c r="U8" s="80">
        <f>'Electric lighting'!$G8+'Clear Sky'!U8</f>
        <v>1189.1997000000001</v>
      </c>
      <c r="V8" s="80">
        <f>'Electric lighting'!$G8+'Clear Sky'!V8</f>
        <v>889.99810000000002</v>
      </c>
      <c r="W8" s="80">
        <f>'Electric lighting'!$G8+'Clear Sky'!W8</f>
        <v>873.31959999999992</v>
      </c>
      <c r="X8" s="80">
        <f>'Electric lighting'!$G8+'Clear Sky'!X8</f>
        <v>920.1751999999999</v>
      </c>
      <c r="Y8" s="80">
        <f>'Electric lighting'!$G8+'Clear Sky'!Y8</f>
        <v>986.48079999999993</v>
      </c>
      <c r="Z8" s="80">
        <f>'Electric lighting'!$G8+'Clear Sky'!Z8</f>
        <v>1089.2275999999999</v>
      </c>
      <c r="AA8" s="80">
        <f>'Electric lighting'!$G8+'Clear Sky'!AA8</f>
        <v>1289.8717999999999</v>
      </c>
      <c r="AB8" s="80">
        <f>'Electric lighting'!$G8+'Clear Sky'!AB8</f>
        <v>1704.8150000000001</v>
      </c>
      <c r="AC8" s="80">
        <f>'Electric lighting'!$G8+'Clear Sky'!AC8</f>
        <v>1694.097</v>
      </c>
      <c r="AD8" s="80">
        <f>'Electric lighting'!$G8+'Clear Sky'!AD8</f>
        <v>1547.3184999999999</v>
      </c>
      <c r="AE8" s="87">
        <f>'Electric lighting'!$G8+'Clear Sky'!AE8</f>
        <v>1630.5369999999998</v>
      </c>
    </row>
    <row r="9" spans="1:33" x14ac:dyDescent="0.3">
      <c r="A9" s="82" t="s">
        <v>27</v>
      </c>
      <c r="B9" s="86">
        <f>'Electric lighting'!$G9+'Clear Sky'!B9</f>
        <v>733.62945000000002</v>
      </c>
      <c r="C9" s="80">
        <f>'Electric lighting'!$G9+'Clear Sky'!C9</f>
        <v>882.03240000000005</v>
      </c>
      <c r="D9" s="80">
        <f>'Electric lighting'!$G9+'Clear Sky'!D9</f>
        <v>1003.4799</v>
      </c>
      <c r="E9" s="80">
        <f>'Electric lighting'!$G9+'Clear Sky'!E9</f>
        <v>777.14328</v>
      </c>
      <c r="F9" s="80">
        <f>'Electric lighting'!$G9+'Clear Sky'!F9</f>
        <v>740.97271000000001</v>
      </c>
      <c r="G9" s="80">
        <f>'Electric lighting'!$G9+'Clear Sky'!G9</f>
        <v>816.24670000000003</v>
      </c>
      <c r="H9" s="80">
        <f>'Electric lighting'!$G9+'Clear Sky'!H9</f>
        <v>804.68200000000002</v>
      </c>
      <c r="I9" s="80">
        <f>'Electric lighting'!$G9+'Clear Sky'!I9</f>
        <v>789.64239999999995</v>
      </c>
      <c r="J9" s="80">
        <f>'Electric lighting'!$G9+'Clear Sky'!J9</f>
        <v>756.54669999999999</v>
      </c>
      <c r="K9" s="80">
        <f>'Electric lighting'!$G9+'Clear Sky'!K9</f>
        <v>688.5</v>
      </c>
      <c r="L9" s="80">
        <f>'Electric lighting'!$G9+'Clear Sky'!L9</f>
        <v>917.12120000000004</v>
      </c>
      <c r="M9" s="80">
        <f>'Electric lighting'!$G9+'Clear Sky'!M9</f>
        <v>940.94330000000002</v>
      </c>
      <c r="N9" s="80">
        <f>'Electric lighting'!$G9+'Clear Sky'!N9</f>
        <v>1262.3946000000001</v>
      </c>
      <c r="O9" s="80">
        <f>'Electric lighting'!$G9+'Clear Sky'!O9</f>
        <v>1629.4668000000001</v>
      </c>
      <c r="P9" s="80">
        <f>'Electric lighting'!$G9+'Clear Sky'!P9</f>
        <v>871.74720000000002</v>
      </c>
      <c r="Q9" s="80">
        <f>'Electric lighting'!$G9+'Clear Sky'!Q9</f>
        <v>846.25099999999998</v>
      </c>
      <c r="R9" s="80">
        <f>'Electric lighting'!$G9+'Clear Sky'!R9</f>
        <v>985.74599999999998</v>
      </c>
      <c r="S9" s="80">
        <f>'Electric lighting'!$G9+'Clear Sky'!S9</f>
        <v>854.33960000000002</v>
      </c>
      <c r="T9" s="80">
        <f>'Electric lighting'!$G9+'Clear Sky'!T9</f>
        <v>875.0412</v>
      </c>
      <c r="U9" s="80">
        <f>'Electric lighting'!$G9+'Clear Sky'!U9</f>
        <v>1164.9591</v>
      </c>
      <c r="V9" s="80">
        <f>'Electric lighting'!$G9+'Clear Sky'!V9</f>
        <v>1031.4443999999999</v>
      </c>
      <c r="W9" s="80">
        <f>'Electric lighting'!$G9+'Clear Sky'!W9</f>
        <v>1043.9627</v>
      </c>
      <c r="X9" s="80">
        <f>'Electric lighting'!$G9+'Clear Sky'!X9</f>
        <v>975.36059999999998</v>
      </c>
      <c r="Y9" s="80">
        <f>'Electric lighting'!$G9+'Clear Sky'!Y9</f>
        <v>1151.7015000000001</v>
      </c>
      <c r="Z9" s="80">
        <f>'Electric lighting'!$G9+'Clear Sky'!Z9</f>
        <v>1394.5949000000001</v>
      </c>
      <c r="AA9" s="80">
        <f>'Electric lighting'!$G9+'Clear Sky'!AA9</f>
        <v>1384.3218000000002</v>
      </c>
      <c r="AB9" s="80">
        <f>'Electric lighting'!$G9+'Clear Sky'!AB9</f>
        <v>1525.9512</v>
      </c>
      <c r="AC9" s="80">
        <f>'Electric lighting'!$G9+'Clear Sky'!AC9</f>
        <v>1763.502</v>
      </c>
      <c r="AD9" s="80">
        <f>'Electric lighting'!$G9+'Clear Sky'!AD9</f>
        <v>1537.4461999999999</v>
      </c>
      <c r="AE9" s="87">
        <f>'Electric lighting'!$G9+'Clear Sky'!AE9</f>
        <v>1488.0787</v>
      </c>
    </row>
    <row r="10" spans="1:33" x14ac:dyDescent="0.3">
      <c r="A10" s="82" t="s">
        <v>28</v>
      </c>
      <c r="B10" s="86">
        <f>'Electric lighting'!$G10+'Clear Sky'!B10</f>
        <v>751.94141999999999</v>
      </c>
      <c r="C10" s="80">
        <f>'Electric lighting'!$G10+'Clear Sky'!C10</f>
        <v>831.96749999999997</v>
      </c>
      <c r="D10" s="80">
        <f>'Electric lighting'!$G10+'Clear Sky'!D10</f>
        <v>981.56830000000002</v>
      </c>
      <c r="E10" s="80">
        <f>'Electric lighting'!$G10+'Clear Sky'!E10</f>
        <v>801.17493999999999</v>
      </c>
      <c r="F10" s="80">
        <f>'Electric lighting'!$G10+'Clear Sky'!F10</f>
        <v>892.38380000000006</v>
      </c>
      <c r="G10" s="80">
        <f>'Electric lighting'!$G10+'Clear Sky'!G10</f>
        <v>840.17049999999995</v>
      </c>
      <c r="H10" s="80">
        <f>'Electric lighting'!$G10+'Clear Sky'!H10</f>
        <v>958.29</v>
      </c>
      <c r="I10" s="80">
        <f>'Electric lighting'!$G10+'Clear Sky'!I10</f>
        <v>828.93759999999997</v>
      </c>
      <c r="J10" s="80">
        <f>'Electric lighting'!$G10+'Clear Sky'!J10</f>
        <v>736.24154999999996</v>
      </c>
      <c r="K10" s="80">
        <f>'Electric lighting'!$G10+'Clear Sky'!K10</f>
        <v>708.5</v>
      </c>
      <c r="L10" s="80">
        <f>'Electric lighting'!$G10+'Clear Sky'!L10</f>
        <v>897.89599999999996</v>
      </c>
      <c r="M10" s="80">
        <f>'Electric lighting'!$G10+'Clear Sky'!M10</f>
        <v>996.64519999999993</v>
      </c>
      <c r="N10" s="80">
        <f>'Electric lighting'!$G10+'Clear Sky'!N10</f>
        <v>1246.7586999999999</v>
      </c>
      <c r="O10" s="80">
        <f>'Electric lighting'!$G10+'Clear Sky'!O10</f>
        <v>1345.7348</v>
      </c>
      <c r="P10" s="80">
        <f>'Electric lighting'!$G10+'Clear Sky'!P10</f>
        <v>877.14620000000002</v>
      </c>
      <c r="Q10" s="80">
        <f>'Electric lighting'!$G10+'Clear Sky'!Q10</f>
        <v>1009.5111999999999</v>
      </c>
      <c r="R10" s="80">
        <f>'Electric lighting'!$G10+'Clear Sky'!R10</f>
        <v>979.34840000000008</v>
      </c>
      <c r="S10" s="80">
        <f>'Electric lighting'!$G10+'Clear Sky'!S10</f>
        <v>977.28060000000005</v>
      </c>
      <c r="T10" s="80">
        <f>'Electric lighting'!$G10+'Clear Sky'!T10</f>
        <v>929.6472</v>
      </c>
      <c r="U10" s="80">
        <f>'Electric lighting'!$G10+'Clear Sky'!U10</f>
        <v>1061.2030999999999</v>
      </c>
      <c r="V10" s="80">
        <f>'Electric lighting'!$G10+'Clear Sky'!V10</f>
        <v>990.38850000000002</v>
      </c>
      <c r="W10" s="80">
        <f>'Electric lighting'!$G10+'Clear Sky'!W10</f>
        <v>1024.9364</v>
      </c>
      <c r="X10" s="80">
        <f>'Electric lighting'!$G10+'Clear Sky'!X10</f>
        <v>1011.5322</v>
      </c>
      <c r="Y10" s="80">
        <f>'Electric lighting'!$G10+'Clear Sky'!Y10</f>
        <v>973.5598</v>
      </c>
      <c r="Z10" s="80">
        <f>'Electric lighting'!$G10+'Clear Sky'!Z10</f>
        <v>1206.8779999999999</v>
      </c>
      <c r="AA10" s="80">
        <f>'Electric lighting'!$G10+'Clear Sky'!AA10</f>
        <v>1239.8447000000001</v>
      </c>
      <c r="AB10" s="80">
        <f>'Electric lighting'!$G10+'Clear Sky'!AB10</f>
        <v>1430.9371000000001</v>
      </c>
      <c r="AC10" s="80">
        <f>'Electric lighting'!$G10+'Clear Sky'!AC10</f>
        <v>1370.7103999999999</v>
      </c>
      <c r="AD10" s="80">
        <f>'Electric lighting'!$G10+'Clear Sky'!AD10</f>
        <v>1449.48</v>
      </c>
      <c r="AE10" s="87">
        <f>'Electric lighting'!$G10+'Clear Sky'!AE10</f>
        <v>1495.154</v>
      </c>
    </row>
    <row r="11" spans="1:33" x14ac:dyDescent="0.3">
      <c r="A11" s="82" t="s">
        <v>29</v>
      </c>
      <c r="B11" s="86">
        <f>'Electric lighting'!$G11+'Clear Sky'!B11</f>
        <v>714.99075999999991</v>
      </c>
      <c r="C11" s="80">
        <f>'Electric lighting'!$G11+'Clear Sky'!C11</f>
        <v>814.39289999999994</v>
      </c>
      <c r="D11" s="80">
        <f>'Electric lighting'!$G11+'Clear Sky'!D11</f>
        <v>1058.7739999999999</v>
      </c>
      <c r="E11" s="80">
        <f>'Electric lighting'!$G11+'Clear Sky'!E11</f>
        <v>813.18099999999993</v>
      </c>
      <c r="F11" s="80">
        <f>'Electric lighting'!$G11+'Clear Sky'!F11</f>
        <v>825.17269999999996</v>
      </c>
      <c r="G11" s="80">
        <f>'Electric lighting'!$G11+'Clear Sky'!G11</f>
        <v>834.68189999999993</v>
      </c>
      <c r="H11" s="80">
        <f>'Electric lighting'!$G11+'Clear Sky'!H11</f>
        <v>822.87839999999994</v>
      </c>
      <c r="I11" s="80">
        <f>'Electric lighting'!$G11+'Clear Sky'!I11</f>
        <v>764.73889999999994</v>
      </c>
      <c r="J11" s="80">
        <f>'Electric lighting'!$G11+'Clear Sky'!J11</f>
        <v>720.21758</v>
      </c>
      <c r="K11" s="80">
        <f>'Electric lighting'!$G11+'Clear Sky'!K11</f>
        <v>661.3</v>
      </c>
      <c r="L11" s="80">
        <f>'Electric lighting'!$G11+'Clear Sky'!L11</f>
        <v>851.51409999999998</v>
      </c>
      <c r="M11" s="80">
        <f>'Electric lighting'!$G11+'Clear Sky'!M11</f>
        <v>1004.1723</v>
      </c>
      <c r="N11" s="80">
        <f>'Electric lighting'!$G11+'Clear Sky'!N11</f>
        <v>1058.9571000000001</v>
      </c>
      <c r="O11" s="80">
        <f>'Electric lighting'!$G11+'Clear Sky'!O11</f>
        <v>1116.8492999999999</v>
      </c>
      <c r="P11" s="80">
        <f>'Electric lighting'!$G11+'Clear Sky'!P11</f>
        <v>857.30489999999998</v>
      </c>
      <c r="Q11" s="80">
        <f>'Electric lighting'!$G11+'Clear Sky'!Q11</f>
        <v>887.95389999999998</v>
      </c>
      <c r="R11" s="80">
        <f>'Electric lighting'!$G11+'Clear Sky'!R11</f>
        <v>880.61609999999996</v>
      </c>
      <c r="S11" s="80">
        <f>'Electric lighting'!$G11+'Clear Sky'!S11</f>
        <v>888.40929999999992</v>
      </c>
      <c r="T11" s="80">
        <f>'Electric lighting'!$G11+'Clear Sky'!T11</f>
        <v>882.50729999999999</v>
      </c>
      <c r="U11" s="80">
        <f>'Electric lighting'!$G11+'Clear Sky'!U11</f>
        <v>1123.9254999999998</v>
      </c>
      <c r="V11" s="80">
        <f>'Electric lighting'!$G11+'Clear Sky'!V11</f>
        <v>961.19699999999989</v>
      </c>
      <c r="W11" s="80">
        <f>'Electric lighting'!$G11+'Clear Sky'!W11</f>
        <v>1209.019</v>
      </c>
      <c r="X11" s="80">
        <f>'Electric lighting'!$G11+'Clear Sky'!X11</f>
        <v>1033.5223999999998</v>
      </c>
      <c r="Y11" s="80">
        <f>'Electric lighting'!$G11+'Clear Sky'!Y11</f>
        <v>1036.5744</v>
      </c>
      <c r="Z11" s="80">
        <f>'Electric lighting'!$G11+'Clear Sky'!Z11</f>
        <v>1123.5719999999999</v>
      </c>
      <c r="AA11" s="80">
        <f>'Electric lighting'!$G11+'Clear Sky'!AA11</f>
        <v>1303.2741999999998</v>
      </c>
      <c r="AB11" s="80">
        <f>'Electric lighting'!$G11+'Clear Sky'!AB11</f>
        <v>1429.8537000000001</v>
      </c>
      <c r="AC11" s="80">
        <f>'Electric lighting'!$G11+'Clear Sky'!AC11</f>
        <v>1374.4508999999998</v>
      </c>
      <c r="AD11" s="80">
        <f>'Electric lighting'!$G11+'Clear Sky'!AD11</f>
        <v>1426.5313999999998</v>
      </c>
      <c r="AE11" s="87">
        <f>'Electric lighting'!$G11+'Clear Sky'!AE11</f>
        <v>1275.7849999999999</v>
      </c>
    </row>
    <row r="12" spans="1:33" x14ac:dyDescent="0.3">
      <c r="A12" s="82" t="s">
        <v>30</v>
      </c>
      <c r="B12" s="86">
        <f>'Electric lighting'!$G12+'Clear Sky'!B12</f>
        <v>658.39120000000003</v>
      </c>
      <c r="C12" s="80">
        <f>'Electric lighting'!$G12+'Clear Sky'!C12</f>
        <v>775.32190000000003</v>
      </c>
      <c r="D12" s="80">
        <f>'Electric lighting'!$G12+'Clear Sky'!D12</f>
        <v>861.73919999999998</v>
      </c>
      <c r="E12" s="80">
        <f>'Electric lighting'!$G12+'Clear Sky'!E12</f>
        <v>799.27130000000011</v>
      </c>
      <c r="F12" s="80">
        <f>'Electric lighting'!$G12+'Clear Sky'!F12</f>
        <v>764.64830000000006</v>
      </c>
      <c r="G12" s="80">
        <f>'Electric lighting'!$G12+'Clear Sky'!G12</f>
        <v>781.68950000000007</v>
      </c>
      <c r="H12" s="80">
        <f>'Electric lighting'!$G12+'Clear Sky'!H12</f>
        <v>801.94340000000011</v>
      </c>
      <c r="I12" s="80">
        <f>'Electric lighting'!$G12+'Clear Sky'!I12</f>
        <v>754.74800000000005</v>
      </c>
      <c r="J12" s="80">
        <f>'Electric lighting'!$G12+'Clear Sky'!J12</f>
        <v>668.31528000000003</v>
      </c>
      <c r="K12" s="80">
        <f>'Electric lighting'!$G12+'Clear Sky'!K12</f>
        <v>605.20000000000005</v>
      </c>
      <c r="L12" s="80">
        <f>'Electric lighting'!$G12+'Clear Sky'!L12</f>
        <v>877.92810000000009</v>
      </c>
      <c r="M12" s="80">
        <f>'Electric lighting'!$G12+'Clear Sky'!M12</f>
        <v>907.51740000000007</v>
      </c>
      <c r="N12" s="80">
        <f>'Electric lighting'!$G12+'Clear Sky'!N12</f>
        <v>981.41890000000012</v>
      </c>
      <c r="O12" s="80">
        <f>'Electric lighting'!$G12+'Clear Sky'!O12</f>
        <v>1171.8528000000001</v>
      </c>
      <c r="P12" s="80">
        <f>'Electric lighting'!$G12+'Clear Sky'!P12</f>
        <v>854.12350000000004</v>
      </c>
      <c r="Q12" s="80">
        <f>'Electric lighting'!$G12+'Clear Sky'!Q12</f>
        <v>945.19749999999999</v>
      </c>
      <c r="R12" s="80">
        <f>'Electric lighting'!$G12+'Clear Sky'!R12</f>
        <v>891.24109999999996</v>
      </c>
      <c r="S12" s="80">
        <f>'Electric lighting'!$G12+'Clear Sky'!S12</f>
        <v>880.82030000000009</v>
      </c>
      <c r="T12" s="80">
        <f>'Electric lighting'!$G12+'Clear Sky'!T12</f>
        <v>868.05799999999999</v>
      </c>
      <c r="U12" s="80">
        <f>'Electric lighting'!$G12+'Clear Sky'!U12</f>
        <v>1041.0198</v>
      </c>
      <c r="V12" s="80">
        <f>'Electric lighting'!$G12+'Clear Sky'!V12</f>
        <v>1014.0887</v>
      </c>
      <c r="W12" s="80">
        <f>'Electric lighting'!$G12+'Clear Sky'!W12</f>
        <v>1015.4388000000001</v>
      </c>
      <c r="X12" s="80">
        <f>'Electric lighting'!$G12+'Clear Sky'!X12</f>
        <v>1041.4471000000001</v>
      </c>
      <c r="Y12" s="80">
        <f>'Electric lighting'!$G12+'Clear Sky'!Y12</f>
        <v>1001.3765000000001</v>
      </c>
      <c r="Z12" s="80">
        <f>'Electric lighting'!$G12+'Clear Sky'!Z12</f>
        <v>1083.1615000000002</v>
      </c>
      <c r="AA12" s="80">
        <f>'Electric lighting'!$G12+'Clear Sky'!AA12</f>
        <v>1161.3362000000002</v>
      </c>
      <c r="AB12" s="80">
        <f>'Electric lighting'!$G12+'Clear Sky'!AB12</f>
        <v>1220.3227000000002</v>
      </c>
      <c r="AC12" s="80">
        <f>'Electric lighting'!$G12+'Clear Sky'!AC12</f>
        <v>1265.3044</v>
      </c>
      <c r="AD12" s="80">
        <f>'Electric lighting'!$G12+'Clear Sky'!AD12</f>
        <v>1333.9115000000002</v>
      </c>
      <c r="AE12" s="87">
        <f>'Electric lighting'!$G12+'Clear Sky'!AE12</f>
        <v>1265.1077</v>
      </c>
    </row>
    <row r="13" spans="1:33" x14ac:dyDescent="0.3">
      <c r="A13" s="82" t="s">
        <v>10</v>
      </c>
      <c r="B13" s="86">
        <f>'Electric lighting'!$G13+'Clear Sky'!B13</f>
        <v>692.43415999999991</v>
      </c>
      <c r="C13" s="80">
        <f>'Electric lighting'!$G13+'Clear Sky'!C13</f>
        <v>860.98619999999994</v>
      </c>
      <c r="D13" s="80">
        <f>'Electric lighting'!$G13+'Clear Sky'!D13</f>
        <v>1094.0629999999999</v>
      </c>
      <c r="E13" s="80">
        <f>'Electric lighting'!$G13+'Clear Sky'!E13</f>
        <v>775.58459999999991</v>
      </c>
      <c r="F13" s="80">
        <f>'Electric lighting'!$G13+'Clear Sky'!F13</f>
        <v>743.99469999999997</v>
      </c>
      <c r="G13" s="80">
        <f>'Electric lighting'!$G13+'Clear Sky'!G13</f>
        <v>724.68475999999998</v>
      </c>
      <c r="H13" s="80">
        <f>'Electric lighting'!$G13+'Clear Sky'!H13</f>
        <v>755.64869999999996</v>
      </c>
      <c r="I13" s="80">
        <f>'Electric lighting'!$G13+'Clear Sky'!I13</f>
        <v>674.31089999999995</v>
      </c>
      <c r="J13" s="80">
        <f>'Electric lighting'!$G13+'Clear Sky'!J13</f>
        <v>707.19641000000001</v>
      </c>
      <c r="K13" s="80">
        <f>'Electric lighting'!$G13+'Clear Sky'!K13</f>
        <v>630.29999999999995</v>
      </c>
      <c r="L13" s="80">
        <f>'Electric lighting'!$G13+'Clear Sky'!L13</f>
        <v>871.20839999999998</v>
      </c>
      <c r="M13" s="80">
        <f>'Electric lighting'!$G13+'Clear Sky'!M13</f>
        <v>1011.9414999999999</v>
      </c>
      <c r="N13" s="80">
        <f>'Electric lighting'!$G13+'Clear Sky'!N13</f>
        <v>1227.3998999999999</v>
      </c>
      <c r="O13" s="80">
        <f>'Electric lighting'!$G13+'Clear Sky'!O13</f>
        <v>1611.3958</v>
      </c>
      <c r="P13" s="80">
        <f>'Electric lighting'!$G13+'Clear Sky'!P13</f>
        <v>810.51129999999989</v>
      </c>
      <c r="Q13" s="80">
        <f>'Electric lighting'!$G13+'Clear Sky'!Q13</f>
        <v>778.2222999999999</v>
      </c>
      <c r="R13" s="80">
        <f>'Electric lighting'!$G13+'Clear Sky'!R13</f>
        <v>818.64359999999999</v>
      </c>
      <c r="S13" s="80">
        <f>'Electric lighting'!$G13+'Clear Sky'!S13</f>
        <v>786.77779999999996</v>
      </c>
      <c r="T13" s="80">
        <f>'Electric lighting'!$G13+'Clear Sky'!T13</f>
        <v>813.86879999999996</v>
      </c>
      <c r="U13" s="80">
        <f>'Electric lighting'!$G13+'Clear Sky'!U13</f>
        <v>1022.7283</v>
      </c>
      <c r="V13" s="80">
        <f>'Electric lighting'!$G13+'Clear Sky'!V13</f>
        <v>969.01519999999994</v>
      </c>
      <c r="W13" s="80">
        <f>'Electric lighting'!$G13+'Clear Sky'!W13</f>
        <v>1016.0407</v>
      </c>
      <c r="X13" s="80">
        <f>'Electric lighting'!$G13+'Clear Sky'!X13</f>
        <v>980.07759999999996</v>
      </c>
      <c r="Y13" s="80">
        <f>'Electric lighting'!$G13+'Clear Sky'!Y13</f>
        <v>1175.192</v>
      </c>
      <c r="Z13" s="80">
        <f>'Electric lighting'!$G13+'Clear Sky'!Z13</f>
        <v>1299.3561</v>
      </c>
      <c r="AA13" s="80">
        <f>'Electric lighting'!$G13+'Clear Sky'!AA13</f>
        <v>1613.8703999999998</v>
      </c>
      <c r="AB13" s="80">
        <f>'Electric lighting'!$G13+'Clear Sky'!AB13</f>
        <v>1831.442</v>
      </c>
      <c r="AC13" s="80">
        <f>'Electric lighting'!$G13+'Clear Sky'!AC13</f>
        <v>1684.491</v>
      </c>
      <c r="AD13" s="80">
        <f>'Electric lighting'!$G13+'Clear Sky'!AD13</f>
        <v>1679.1130000000001</v>
      </c>
      <c r="AE13" s="87">
        <f>'Electric lighting'!$G13+'Clear Sky'!AE13</f>
        <v>1663.0809999999999</v>
      </c>
    </row>
    <row r="14" spans="1:33" x14ac:dyDescent="0.3">
      <c r="A14" s="82" t="s">
        <v>11</v>
      </c>
      <c r="B14" s="86">
        <f>'Electric lighting'!$G14+'Clear Sky'!B14</f>
        <v>745.36369000000002</v>
      </c>
      <c r="C14" s="80">
        <f>'Electric lighting'!$G14+'Clear Sky'!C14</f>
        <v>850.50220000000002</v>
      </c>
      <c r="D14" s="80">
        <f>'Electric lighting'!$G14+'Clear Sky'!D14</f>
        <v>995.35310000000004</v>
      </c>
      <c r="E14" s="80">
        <f>'Electric lighting'!$G14+'Clear Sky'!E14</f>
        <v>815.40899999999999</v>
      </c>
      <c r="F14" s="80">
        <f>'Electric lighting'!$G14+'Clear Sky'!F14</f>
        <v>820.67809999999997</v>
      </c>
      <c r="G14" s="80">
        <f>'Electric lighting'!$G14+'Clear Sky'!G14</f>
        <v>817.93629999999996</v>
      </c>
      <c r="H14" s="80">
        <f>'Electric lighting'!$G14+'Clear Sky'!H14</f>
        <v>822.36919999999998</v>
      </c>
      <c r="I14" s="80">
        <f>'Electric lighting'!$G14+'Clear Sky'!I14</f>
        <v>738.38621999999998</v>
      </c>
      <c r="J14" s="80">
        <f>'Electric lighting'!$G14+'Clear Sky'!J14</f>
        <v>763.82677999999999</v>
      </c>
      <c r="K14" s="80">
        <f>'Electric lighting'!$G14+'Clear Sky'!K14</f>
        <v>692.9</v>
      </c>
      <c r="L14" s="80">
        <f>'Electric lighting'!$G14+'Clear Sky'!L14</f>
        <v>915.60770000000002</v>
      </c>
      <c r="M14" s="80">
        <f>'Electric lighting'!$G14+'Clear Sky'!M14</f>
        <v>1040.4269999999999</v>
      </c>
      <c r="N14" s="80">
        <f>'Electric lighting'!$G14+'Clear Sky'!N14</f>
        <v>1154.2943</v>
      </c>
      <c r="O14" s="80">
        <f>'Electric lighting'!$G14+'Clear Sky'!O14</f>
        <v>1433.6808000000001</v>
      </c>
      <c r="P14" s="80">
        <f>'Electric lighting'!$G14+'Clear Sky'!P14</f>
        <v>902.52059999999994</v>
      </c>
      <c r="Q14" s="80">
        <f>'Electric lighting'!$G14+'Clear Sky'!Q14</f>
        <v>870.55430000000001</v>
      </c>
      <c r="R14" s="80">
        <f>'Electric lighting'!$G14+'Clear Sky'!R14</f>
        <v>884.60609999999997</v>
      </c>
      <c r="S14" s="80">
        <f>'Electric lighting'!$G14+'Clear Sky'!S14</f>
        <v>874.43299999999999</v>
      </c>
      <c r="T14" s="80">
        <f>'Electric lighting'!$G14+'Clear Sky'!T14</f>
        <v>865.93880000000001</v>
      </c>
      <c r="U14" s="80">
        <f>'Electric lighting'!$G14+'Clear Sky'!U14</f>
        <v>1151.0277999999998</v>
      </c>
      <c r="V14" s="80">
        <f>'Electric lighting'!$G14+'Clear Sky'!V14</f>
        <v>1022.9892</v>
      </c>
      <c r="W14" s="80">
        <f>'Electric lighting'!$G14+'Clear Sky'!W14</f>
        <v>1137.9829</v>
      </c>
      <c r="X14" s="80">
        <f>'Electric lighting'!$G14+'Clear Sky'!X14</f>
        <v>995.5761</v>
      </c>
      <c r="Y14" s="80">
        <f>'Electric lighting'!$G14+'Clear Sky'!Y14</f>
        <v>1209.9007000000001</v>
      </c>
      <c r="Z14" s="80">
        <f>'Electric lighting'!$G14+'Clear Sky'!Z14</f>
        <v>1382.2163</v>
      </c>
      <c r="AA14" s="80">
        <f>'Electric lighting'!$G14+'Clear Sky'!AA14</f>
        <v>1513.4083000000001</v>
      </c>
      <c r="AB14" s="80">
        <f>'Electric lighting'!$G14+'Clear Sky'!AB14</f>
        <v>1390.6866</v>
      </c>
      <c r="AC14" s="80">
        <f>'Electric lighting'!$G14+'Clear Sky'!AC14</f>
        <v>1430.4216000000001</v>
      </c>
      <c r="AD14" s="80">
        <f>'Electric lighting'!$G14+'Clear Sky'!AD14</f>
        <v>1607.2813000000001</v>
      </c>
      <c r="AE14" s="87">
        <f>'Electric lighting'!$G14+'Clear Sky'!AE14</f>
        <v>1451.7909</v>
      </c>
    </row>
    <row r="15" spans="1:33" x14ac:dyDescent="0.3">
      <c r="A15" s="82" t="s">
        <v>12</v>
      </c>
      <c r="B15" s="86">
        <f>'Electric lighting'!$G15+'Clear Sky'!B15</f>
        <v>758.66284000000007</v>
      </c>
      <c r="C15" s="80">
        <f>'Electric lighting'!$G15+'Clear Sky'!C15</f>
        <v>850.89710000000002</v>
      </c>
      <c r="D15" s="80">
        <f>'Electric lighting'!$G15+'Clear Sky'!D15</f>
        <v>1042.4248</v>
      </c>
      <c r="E15" s="80">
        <f>'Electric lighting'!$G15+'Clear Sky'!E15</f>
        <v>848.25950000000012</v>
      </c>
      <c r="F15" s="80">
        <f>'Electric lighting'!$G15+'Clear Sky'!F15</f>
        <v>859.01330000000007</v>
      </c>
      <c r="G15" s="80">
        <f>'Electric lighting'!$G15+'Clear Sky'!G15</f>
        <v>909.16140000000007</v>
      </c>
      <c r="H15" s="80">
        <f>'Electric lighting'!$G15+'Clear Sky'!H15</f>
        <v>844.9235000000001</v>
      </c>
      <c r="I15" s="80">
        <f>'Electric lighting'!$G15+'Clear Sky'!I15</f>
        <v>788.46580000000006</v>
      </c>
      <c r="J15" s="80">
        <f>'Electric lighting'!$G15+'Clear Sky'!J15</f>
        <v>778.14921000000004</v>
      </c>
      <c r="K15" s="80">
        <f>'Electric lighting'!$G15+'Clear Sky'!K15</f>
        <v>711.2</v>
      </c>
      <c r="L15" s="80">
        <f>'Electric lighting'!$G15+'Clear Sky'!L15</f>
        <v>900.9085</v>
      </c>
      <c r="M15" s="80">
        <f>'Electric lighting'!$G15+'Clear Sky'!M15</f>
        <v>1064.7791</v>
      </c>
      <c r="N15" s="80">
        <f>'Electric lighting'!$G15+'Clear Sky'!N15</f>
        <v>1154.3561</v>
      </c>
      <c r="O15" s="80">
        <f>'Electric lighting'!$G15+'Clear Sky'!O15</f>
        <v>1281.0975000000001</v>
      </c>
      <c r="P15" s="80">
        <f>'Electric lighting'!$G15+'Clear Sky'!P15</f>
        <v>977.53120000000013</v>
      </c>
      <c r="Q15" s="80">
        <f>'Electric lighting'!$G15+'Clear Sky'!Q15</f>
        <v>942.61080000000004</v>
      </c>
      <c r="R15" s="80">
        <f>'Electric lighting'!$G15+'Clear Sky'!R15</f>
        <v>925.55320000000006</v>
      </c>
      <c r="S15" s="80">
        <f>'Electric lighting'!$G15+'Clear Sky'!S15</f>
        <v>917.8451</v>
      </c>
      <c r="T15" s="80">
        <f>'Electric lighting'!$G15+'Clear Sky'!T15</f>
        <v>945.12290000000007</v>
      </c>
      <c r="U15" s="80">
        <f>'Electric lighting'!$G15+'Clear Sky'!U15</f>
        <v>1128.5772999999999</v>
      </c>
      <c r="V15" s="80">
        <f>'Electric lighting'!$G15+'Clear Sky'!V15</f>
        <v>1088.2671</v>
      </c>
      <c r="W15" s="80">
        <f>'Electric lighting'!$G15+'Clear Sky'!W15</f>
        <v>1089.3670999999999</v>
      </c>
      <c r="X15" s="80">
        <f>'Electric lighting'!$G15+'Clear Sky'!X15</f>
        <v>1041.5838000000001</v>
      </c>
      <c r="Y15" s="80">
        <f>'Electric lighting'!$G15+'Clear Sky'!Y15</f>
        <v>1093.5987</v>
      </c>
      <c r="Z15" s="80">
        <f>'Electric lighting'!$G15+'Clear Sky'!Z15</f>
        <v>1219.9401</v>
      </c>
      <c r="AA15" s="80">
        <f>'Electric lighting'!$G15+'Clear Sky'!AA15</f>
        <v>1365.2368999999999</v>
      </c>
      <c r="AB15" s="80">
        <f>'Electric lighting'!$G15+'Clear Sky'!AB15</f>
        <v>1439.5441000000001</v>
      </c>
      <c r="AC15" s="80">
        <f>'Electric lighting'!$G15+'Clear Sky'!AC15</f>
        <v>1495.3243</v>
      </c>
      <c r="AD15" s="80">
        <f>'Electric lighting'!$G15+'Clear Sky'!AD15</f>
        <v>1536.702</v>
      </c>
      <c r="AE15" s="87">
        <f>'Electric lighting'!$G15+'Clear Sky'!AE15</f>
        <v>1365.3921</v>
      </c>
    </row>
    <row r="16" spans="1:33" x14ac:dyDescent="0.3">
      <c r="A16" s="82" t="s">
        <v>13</v>
      </c>
      <c r="B16" s="86">
        <f>'Electric lighting'!$G16+'Clear Sky'!B16</f>
        <v>708.60250999999994</v>
      </c>
      <c r="C16" s="80">
        <f>'Electric lighting'!$G16+'Clear Sky'!C16</f>
        <v>815.50099999999998</v>
      </c>
      <c r="D16" s="80">
        <f>'Electric lighting'!$G16+'Clear Sky'!D16</f>
        <v>890.7953</v>
      </c>
      <c r="E16" s="80">
        <f>'Electric lighting'!$G16+'Clear Sky'!E16</f>
        <v>848.56610000000001</v>
      </c>
      <c r="F16" s="80">
        <f>'Electric lighting'!$G16+'Clear Sky'!F16</f>
        <v>833.69889999999998</v>
      </c>
      <c r="G16" s="80">
        <f>'Electric lighting'!$G16+'Clear Sky'!G16</f>
        <v>841.29959999999994</v>
      </c>
      <c r="H16" s="80">
        <f>'Electric lighting'!$G16+'Clear Sky'!H16</f>
        <v>846.67750000000001</v>
      </c>
      <c r="I16" s="80">
        <f>'Electric lighting'!$G16+'Clear Sky'!I16</f>
        <v>791.06439999999998</v>
      </c>
      <c r="J16" s="80">
        <f>'Electric lighting'!$G16+'Clear Sky'!J16</f>
        <v>744.37306000000001</v>
      </c>
      <c r="K16" s="80">
        <f>'Electric lighting'!$G16+'Clear Sky'!K16</f>
        <v>663.9</v>
      </c>
      <c r="L16" s="80">
        <f>'Electric lighting'!$G16+'Clear Sky'!L16</f>
        <v>894.14109999999994</v>
      </c>
      <c r="M16" s="80">
        <f>'Electric lighting'!$G16+'Clear Sky'!M16</f>
        <v>981.03099999999995</v>
      </c>
      <c r="N16" s="80">
        <f>'Electric lighting'!$G16+'Clear Sky'!N16</f>
        <v>1122.6832999999999</v>
      </c>
      <c r="O16" s="80">
        <f>'Electric lighting'!$G16+'Clear Sky'!O16</f>
        <v>1240.8079</v>
      </c>
      <c r="P16" s="80">
        <f>'Electric lighting'!$G16+'Clear Sky'!P16</f>
        <v>950.95759999999996</v>
      </c>
      <c r="Q16" s="80">
        <f>'Electric lighting'!$G16+'Clear Sky'!Q16</f>
        <v>1108.3309999999999</v>
      </c>
      <c r="R16" s="80">
        <f>'Electric lighting'!$G16+'Clear Sky'!R16</f>
        <v>976.77029999999991</v>
      </c>
      <c r="S16" s="80">
        <f>'Electric lighting'!$G16+'Clear Sky'!S16</f>
        <v>964.72219999999993</v>
      </c>
      <c r="T16" s="80">
        <f>'Electric lighting'!$G16+'Clear Sky'!T16</f>
        <v>913.89769999999999</v>
      </c>
      <c r="U16" s="80">
        <f>'Electric lighting'!$G16+'Clear Sky'!U16</f>
        <v>1031.3255999999999</v>
      </c>
      <c r="V16" s="80">
        <f>'Electric lighting'!$G16+'Clear Sky'!V16</f>
        <v>1217.8948</v>
      </c>
      <c r="W16" s="80">
        <f>'Electric lighting'!$G16+'Clear Sky'!W16</f>
        <v>1132.6258</v>
      </c>
      <c r="X16" s="80">
        <f>'Electric lighting'!$G16+'Clear Sky'!X16</f>
        <v>1159.9738</v>
      </c>
      <c r="Y16" s="80">
        <f>'Electric lighting'!$G16+'Clear Sky'!Y16</f>
        <v>1057.3396</v>
      </c>
      <c r="Z16" s="80">
        <f>'Electric lighting'!$G16+'Clear Sky'!Z16</f>
        <v>1164.7571</v>
      </c>
      <c r="AA16" s="80">
        <f>'Electric lighting'!$G16+'Clear Sky'!AA16</f>
        <v>1189.5727999999999</v>
      </c>
      <c r="AB16" s="80">
        <f>'Electric lighting'!$G16+'Clear Sky'!AB16</f>
        <v>1273.1619000000001</v>
      </c>
      <c r="AC16" s="80">
        <f>'Electric lighting'!$G16+'Clear Sky'!AC16</f>
        <v>1357.2195999999999</v>
      </c>
      <c r="AD16" s="80">
        <f>'Electric lighting'!$G16+'Clear Sky'!AD16</f>
        <v>1461.9211</v>
      </c>
      <c r="AE16" s="87">
        <f>'Electric lighting'!$G16+'Clear Sky'!AE16</f>
        <v>1201.8688</v>
      </c>
    </row>
    <row r="17" spans="1:31" x14ac:dyDescent="0.3">
      <c r="A17" s="82" t="s">
        <v>19</v>
      </c>
      <c r="B17" s="86">
        <f>'Electric lighting'!$G17+'Clear Sky'!B17</f>
        <v>678.16719999999998</v>
      </c>
      <c r="C17" s="80">
        <f>'Electric lighting'!$G17+'Clear Sky'!C17</f>
        <v>794.40749999999991</v>
      </c>
      <c r="D17" s="80">
        <f>'Electric lighting'!$G17+'Clear Sky'!D17</f>
        <v>863.41059999999993</v>
      </c>
      <c r="E17" s="80">
        <f>'Electric lighting'!$G17+'Clear Sky'!E17</f>
        <v>923.61119999999994</v>
      </c>
      <c r="F17" s="80">
        <f>'Electric lighting'!$G17+'Clear Sky'!F17</f>
        <v>826.6087</v>
      </c>
      <c r="G17" s="80">
        <f>'Electric lighting'!$G17+'Clear Sky'!G17</f>
        <v>801.74489999999992</v>
      </c>
      <c r="H17" s="80">
        <f>'Electric lighting'!$G17+'Clear Sky'!H17</f>
        <v>907.48879999999997</v>
      </c>
      <c r="I17" s="80">
        <f>'Electric lighting'!$G17+'Clear Sky'!I17</f>
        <v>814.86159999999995</v>
      </c>
      <c r="J17" s="80">
        <f>'Electric lighting'!$G17+'Clear Sky'!J17</f>
        <v>699.89307999999994</v>
      </c>
      <c r="K17" s="80">
        <f>'Electric lighting'!$G17+'Clear Sky'!K17</f>
        <v>614.79999999999995</v>
      </c>
      <c r="L17" s="80">
        <f>'Electric lighting'!$G17+'Clear Sky'!L17</f>
        <v>870.72939999999994</v>
      </c>
      <c r="M17" s="80">
        <f>'Electric lighting'!$G17+'Clear Sky'!M17</f>
        <v>934.08209999999997</v>
      </c>
      <c r="N17" s="80">
        <f>'Electric lighting'!$G17+'Clear Sky'!N17</f>
        <v>1066.068</v>
      </c>
      <c r="O17" s="80">
        <f>'Electric lighting'!$G17+'Clear Sky'!O17</f>
        <v>1367.2854</v>
      </c>
      <c r="P17" s="80">
        <f>'Electric lighting'!$G17+'Clear Sky'!P17</f>
        <v>1020.7135</v>
      </c>
      <c r="Q17" s="80">
        <f>'Electric lighting'!$G17+'Clear Sky'!Q17</f>
        <v>1068.548</v>
      </c>
      <c r="R17" s="80">
        <f>'Electric lighting'!$G17+'Clear Sky'!R17</f>
        <v>1061.7199000000001</v>
      </c>
      <c r="S17" s="80">
        <f>'Electric lighting'!$G17+'Clear Sky'!S17</f>
        <v>953.73419999999987</v>
      </c>
      <c r="T17" s="80">
        <f>'Electric lighting'!$G17+'Clear Sky'!T17</f>
        <v>932.54019999999991</v>
      </c>
      <c r="U17" s="80">
        <f>'Electric lighting'!$G17+'Clear Sky'!U17</f>
        <v>996.36659999999995</v>
      </c>
      <c r="V17" s="80">
        <f>'Electric lighting'!$G17+'Clear Sky'!V17</f>
        <v>1224.1179999999999</v>
      </c>
      <c r="W17" s="80">
        <f>'Electric lighting'!$G17+'Clear Sky'!W17</f>
        <v>1353.3433</v>
      </c>
      <c r="X17" s="80">
        <f>'Electric lighting'!$G17+'Clear Sky'!X17</f>
        <v>1205.1813</v>
      </c>
      <c r="Y17" s="80">
        <f>'Electric lighting'!$G17+'Clear Sky'!Y17</f>
        <v>1003.9084</v>
      </c>
      <c r="Z17" s="80">
        <f>'Electric lighting'!$G17+'Clear Sky'!Z17</f>
        <v>1282.5036</v>
      </c>
      <c r="AA17" s="80">
        <f>'Electric lighting'!$G17+'Clear Sky'!AA17</f>
        <v>1139.0863999999999</v>
      </c>
      <c r="AB17" s="80">
        <f>'Electric lighting'!$G17+'Clear Sky'!AB17</f>
        <v>1341.4679000000001</v>
      </c>
      <c r="AC17" s="80">
        <f>'Electric lighting'!$G17+'Clear Sky'!AC17</f>
        <v>1297.6585</v>
      </c>
      <c r="AD17" s="80">
        <f>'Electric lighting'!$G17+'Clear Sky'!AD17</f>
        <v>1380.2824000000001</v>
      </c>
      <c r="AE17" s="87">
        <f>'Electric lighting'!$G17+'Clear Sky'!AE17</f>
        <v>1161.7483</v>
      </c>
    </row>
    <row r="18" spans="1:31" x14ac:dyDescent="0.3">
      <c r="A18" s="82" t="s">
        <v>31</v>
      </c>
      <c r="B18" s="86">
        <f>'Electric lighting'!$G18+'Clear Sky'!B18</f>
        <v>720.85658999999998</v>
      </c>
      <c r="C18" s="80">
        <f>'Electric lighting'!$G18+'Clear Sky'!C18</f>
        <v>870.13380000000006</v>
      </c>
      <c r="D18" s="80">
        <f>'Electric lighting'!$G18+'Clear Sky'!D18</f>
        <v>981.23580000000004</v>
      </c>
      <c r="E18" s="80">
        <f>'Electric lighting'!$G18+'Clear Sky'!E18</f>
        <v>727.49473999999998</v>
      </c>
      <c r="F18" s="80">
        <f>'Electric lighting'!$G18+'Clear Sky'!F18</f>
        <v>722.53095000000008</v>
      </c>
      <c r="G18" s="80">
        <f>'Electric lighting'!$G18+'Clear Sky'!G18</f>
        <v>709.32736999999997</v>
      </c>
      <c r="H18" s="80">
        <f>'Electric lighting'!$G18+'Clear Sky'!H18</f>
        <v>834.88740000000007</v>
      </c>
      <c r="I18" s="80">
        <f>'Electric lighting'!$G18+'Clear Sky'!I18</f>
        <v>701.48052000000007</v>
      </c>
      <c r="J18" s="80">
        <f>'Electric lighting'!$G18+'Clear Sky'!J18</f>
        <v>736.87130000000002</v>
      </c>
      <c r="K18" s="80">
        <f>'Electric lighting'!$G18+'Clear Sky'!K18</f>
        <v>631.1</v>
      </c>
      <c r="L18" s="80">
        <f>'Electric lighting'!$G18+'Clear Sky'!L18</f>
        <v>969.88630000000001</v>
      </c>
      <c r="M18" s="80">
        <f>'Electric lighting'!$G18+'Clear Sky'!M18</f>
        <v>1091.6116999999999</v>
      </c>
      <c r="N18" s="80">
        <f>'Electric lighting'!$G18+'Clear Sky'!N18</f>
        <v>1504.9046000000001</v>
      </c>
      <c r="O18" s="80">
        <f>'Electric lighting'!$G18+'Clear Sky'!O18</f>
        <v>1497.8220999999999</v>
      </c>
      <c r="P18" s="80">
        <f>'Electric lighting'!$G18+'Clear Sky'!P18</f>
        <v>794.47</v>
      </c>
      <c r="Q18" s="80">
        <f>'Electric lighting'!$G18+'Clear Sky'!Q18</f>
        <v>846.47680000000003</v>
      </c>
      <c r="R18" s="80">
        <f>'Electric lighting'!$G18+'Clear Sky'!R18</f>
        <v>920.31</v>
      </c>
      <c r="S18" s="80">
        <f>'Electric lighting'!$G18+'Clear Sky'!S18</f>
        <v>869.41859999999997</v>
      </c>
      <c r="T18" s="80">
        <f>'Electric lighting'!$G18+'Clear Sky'!T18</f>
        <v>741.67380000000003</v>
      </c>
      <c r="U18" s="80">
        <f>'Electric lighting'!$G18+'Clear Sky'!U18</f>
        <v>1395.7962</v>
      </c>
      <c r="V18" s="80">
        <f>'Electric lighting'!$G18+'Clear Sky'!V18</f>
        <v>990.06850000000009</v>
      </c>
      <c r="W18" s="80">
        <f>'Electric lighting'!$G18+'Clear Sky'!W18</f>
        <v>1033.2446</v>
      </c>
      <c r="X18" s="80">
        <f>'Electric lighting'!$G18+'Clear Sky'!X18</f>
        <v>1103.6858999999999</v>
      </c>
      <c r="Y18" s="80">
        <f>'Electric lighting'!$G18+'Clear Sky'!Y18</f>
        <v>1151.1349</v>
      </c>
      <c r="Z18" s="80">
        <f>'Electric lighting'!$G18+'Clear Sky'!Z18</f>
        <v>1440.5738999999999</v>
      </c>
      <c r="AA18" s="80">
        <f>'Electric lighting'!$G18+'Clear Sky'!AA18</f>
        <v>1437.684</v>
      </c>
      <c r="AB18" s="80">
        <f>'Electric lighting'!$G18+'Clear Sky'!AB18</f>
        <v>1723.049</v>
      </c>
      <c r="AC18" s="80">
        <f>'Electric lighting'!$G18+'Clear Sky'!AC18</f>
        <v>1781.6</v>
      </c>
      <c r="AD18" s="80">
        <f>'Electric lighting'!$G18+'Clear Sky'!AD18</f>
        <v>1978.4189999999999</v>
      </c>
      <c r="AE18" s="87">
        <f>'Electric lighting'!$G18+'Clear Sky'!AE18</f>
        <v>1610.6399000000001</v>
      </c>
    </row>
    <row r="19" spans="1:31" x14ac:dyDescent="0.3">
      <c r="A19" s="82" t="s">
        <v>32</v>
      </c>
      <c r="B19" s="86">
        <f>'Electric lighting'!$G19+'Clear Sky'!B19</f>
        <v>749.84159999999997</v>
      </c>
      <c r="C19" s="80">
        <f>'Electric lighting'!$G19+'Clear Sky'!C19</f>
        <v>914.02780000000007</v>
      </c>
      <c r="D19" s="80">
        <f>'Electric lighting'!$G19+'Clear Sky'!D19</f>
        <v>1009.9943000000001</v>
      </c>
      <c r="E19" s="80">
        <f>'Electric lighting'!$G19+'Clear Sky'!E19</f>
        <v>794.16110000000003</v>
      </c>
      <c r="F19" s="80">
        <f>'Electric lighting'!$G19+'Clear Sky'!F19</f>
        <v>819.49149999999997</v>
      </c>
      <c r="G19" s="80">
        <f>'Electric lighting'!$G19+'Clear Sky'!G19</f>
        <v>812.56320000000005</v>
      </c>
      <c r="H19" s="80">
        <f>'Electric lighting'!$G19+'Clear Sky'!H19</f>
        <v>828.47080000000005</v>
      </c>
      <c r="I19" s="80">
        <f>'Electric lighting'!$G19+'Clear Sky'!I19</f>
        <v>800.67529999999999</v>
      </c>
      <c r="J19" s="80">
        <f>'Electric lighting'!$G19+'Clear Sky'!J19</f>
        <v>775.41210000000001</v>
      </c>
      <c r="K19" s="80">
        <f>'Electric lighting'!$G19+'Clear Sky'!K19</f>
        <v>693.6</v>
      </c>
      <c r="L19" s="80">
        <f>'Electric lighting'!$G19+'Clear Sky'!L19</f>
        <v>942.60069999999996</v>
      </c>
      <c r="M19" s="80">
        <f>'Electric lighting'!$G19+'Clear Sky'!M19</f>
        <v>1133.3152</v>
      </c>
      <c r="N19" s="80">
        <f>'Electric lighting'!$G19+'Clear Sky'!N19</f>
        <v>1314.3123000000001</v>
      </c>
      <c r="O19" s="80">
        <f>'Electric lighting'!$G19+'Clear Sky'!O19</f>
        <v>1597.1073999999999</v>
      </c>
      <c r="P19" s="80">
        <f>'Electric lighting'!$G19+'Clear Sky'!P19</f>
        <v>932.56320000000005</v>
      </c>
      <c r="Q19" s="80">
        <f>'Electric lighting'!$G19+'Clear Sky'!Q19</f>
        <v>928.69090000000006</v>
      </c>
      <c r="R19" s="80">
        <f>'Electric lighting'!$G19+'Clear Sky'!R19</f>
        <v>936.74739999999997</v>
      </c>
      <c r="S19" s="80">
        <f>'Electric lighting'!$G19+'Clear Sky'!S19</f>
        <v>887.46879999999999</v>
      </c>
      <c r="T19" s="80">
        <f>'Electric lighting'!$G19+'Clear Sky'!T19</f>
        <v>895.07240000000002</v>
      </c>
      <c r="U19" s="80">
        <f>'Electric lighting'!$G19+'Clear Sky'!U19</f>
        <v>1263.4823000000001</v>
      </c>
      <c r="V19" s="80">
        <f>'Electric lighting'!$G19+'Clear Sky'!V19</f>
        <v>1215.9459000000002</v>
      </c>
      <c r="W19" s="80">
        <f>'Electric lighting'!$G19+'Clear Sky'!W19</f>
        <v>1149.3484000000001</v>
      </c>
      <c r="X19" s="80">
        <f>'Electric lighting'!$G19+'Clear Sky'!X19</f>
        <v>1136.3749</v>
      </c>
      <c r="Y19" s="80">
        <f>'Electric lighting'!$G19+'Clear Sky'!Y19</f>
        <v>1136.7964999999999</v>
      </c>
      <c r="Z19" s="80">
        <f>'Electric lighting'!$G19+'Clear Sky'!Z19</f>
        <v>1424.1049</v>
      </c>
      <c r="AA19" s="80">
        <f>'Electric lighting'!$G19+'Clear Sky'!AA19</f>
        <v>1580.1892</v>
      </c>
      <c r="AB19" s="80">
        <f>'Electric lighting'!$G19+'Clear Sky'!AB19</f>
        <v>1669.0120000000002</v>
      </c>
      <c r="AC19" s="80">
        <f>'Electric lighting'!$G19+'Clear Sky'!AC19</f>
        <v>1718.027</v>
      </c>
      <c r="AD19" s="80">
        <f>'Electric lighting'!$G19+'Clear Sky'!AD19</f>
        <v>1600.5724</v>
      </c>
      <c r="AE19" s="87">
        <f>'Electric lighting'!$G19+'Clear Sky'!AE19</f>
        <v>1351.2658000000001</v>
      </c>
    </row>
    <row r="20" spans="1:31" x14ac:dyDescent="0.3">
      <c r="A20" s="82" t="s">
        <v>33</v>
      </c>
      <c r="B20" s="86">
        <f>'Electric lighting'!$G20+'Clear Sky'!B20</f>
        <v>747.33689000000004</v>
      </c>
      <c r="C20" s="80">
        <f>'Electric lighting'!$G20+'Clear Sky'!C20</f>
        <v>894.51850000000002</v>
      </c>
      <c r="D20" s="80">
        <f>'Electric lighting'!$G20+'Clear Sky'!D20</f>
        <v>1032.1343999999999</v>
      </c>
      <c r="E20" s="80">
        <f>'Electric lighting'!$G20+'Clear Sky'!E20</f>
        <v>824.47889999999995</v>
      </c>
      <c r="F20" s="80">
        <f>'Electric lighting'!$G20+'Clear Sky'!F20</f>
        <v>876.22090000000003</v>
      </c>
      <c r="G20" s="80">
        <f>'Electric lighting'!$G20+'Clear Sky'!G20</f>
        <v>907.0172</v>
      </c>
      <c r="H20" s="80">
        <f>'Electric lighting'!$G20+'Clear Sky'!H20</f>
        <v>963.45090000000005</v>
      </c>
      <c r="I20" s="80">
        <f>'Electric lighting'!$G20+'Clear Sky'!I20</f>
        <v>785.09537</v>
      </c>
      <c r="J20" s="80">
        <f>'Electric lighting'!$G20+'Clear Sky'!J20</f>
        <v>768.53443000000004</v>
      </c>
      <c r="K20" s="80">
        <f>'Electric lighting'!$G20+'Clear Sky'!K20</f>
        <v>705.5</v>
      </c>
      <c r="L20" s="80">
        <f>'Electric lighting'!$G20+'Clear Sky'!L20</f>
        <v>930.90629999999999</v>
      </c>
      <c r="M20" s="80">
        <f>'Electric lighting'!$G20+'Clear Sky'!M20</f>
        <v>1084.0477000000001</v>
      </c>
      <c r="N20" s="80">
        <f>'Electric lighting'!$G20+'Clear Sky'!N20</f>
        <v>1321.8629000000001</v>
      </c>
      <c r="O20" s="80">
        <f>'Electric lighting'!$G20+'Clear Sky'!O20</f>
        <v>1408.5628999999999</v>
      </c>
      <c r="P20" s="80">
        <f>'Electric lighting'!$G20+'Clear Sky'!P20</f>
        <v>957.59929999999997</v>
      </c>
      <c r="Q20" s="80">
        <f>'Electric lighting'!$G20+'Clear Sky'!Q20</f>
        <v>963.52620000000002</v>
      </c>
      <c r="R20" s="80">
        <f>'Electric lighting'!$G20+'Clear Sky'!R20</f>
        <v>902.3605</v>
      </c>
      <c r="S20" s="80">
        <f>'Electric lighting'!$G20+'Clear Sky'!S20</f>
        <v>950.17240000000004</v>
      </c>
      <c r="T20" s="80">
        <f>'Electric lighting'!$G20+'Clear Sky'!T20</f>
        <v>898.31539999999995</v>
      </c>
      <c r="U20" s="80">
        <f>'Electric lighting'!$G20+'Clear Sky'!U20</f>
        <v>1105.7709</v>
      </c>
      <c r="V20" s="80">
        <f>'Electric lighting'!$G20+'Clear Sky'!V20</f>
        <v>1264.9395</v>
      </c>
      <c r="W20" s="80">
        <f>'Electric lighting'!$G20+'Clear Sky'!W20</f>
        <v>1111.0714</v>
      </c>
      <c r="X20" s="80">
        <f>'Electric lighting'!$G20+'Clear Sky'!X20</f>
        <v>1058.7361000000001</v>
      </c>
      <c r="Y20" s="80">
        <f>'Electric lighting'!$G20+'Clear Sky'!Y20</f>
        <v>1065.8263999999999</v>
      </c>
      <c r="Z20" s="80">
        <f>'Electric lighting'!$G20+'Clear Sky'!Z20</f>
        <v>1296.3937000000001</v>
      </c>
      <c r="AA20" s="80">
        <f>'Electric lighting'!$G20+'Clear Sky'!AA20</f>
        <v>1134.499</v>
      </c>
      <c r="AB20" s="80">
        <f>'Electric lighting'!$G20+'Clear Sky'!AB20</f>
        <v>1498.4149</v>
      </c>
      <c r="AC20" s="80">
        <f>'Electric lighting'!$G20+'Clear Sky'!AC20</f>
        <v>1444.5410999999999</v>
      </c>
      <c r="AD20" s="80">
        <f>'Electric lighting'!$G20+'Clear Sky'!AD20</f>
        <v>1511.0734</v>
      </c>
      <c r="AE20" s="87">
        <f>'Electric lighting'!$G20+'Clear Sky'!AE20</f>
        <v>1310.8820000000001</v>
      </c>
    </row>
    <row r="21" spans="1:31" x14ac:dyDescent="0.3">
      <c r="A21" s="82" t="s">
        <v>34</v>
      </c>
      <c r="B21" s="86">
        <f>'Electric lighting'!$G21+'Clear Sky'!B21</f>
        <v>710.08670999999993</v>
      </c>
      <c r="C21" s="80">
        <f>'Electric lighting'!$G21+'Clear Sky'!C21</f>
        <v>831.1552999999999</v>
      </c>
      <c r="D21" s="80">
        <f>'Electric lighting'!$G21+'Clear Sky'!D21</f>
        <v>1081.6009999999999</v>
      </c>
      <c r="E21" s="80">
        <f>'Electric lighting'!$G21+'Clear Sky'!E21</f>
        <v>820.04679999999996</v>
      </c>
      <c r="F21" s="80">
        <f>'Electric lighting'!$G21+'Clear Sky'!F21</f>
        <v>854.78699999999992</v>
      </c>
      <c r="G21" s="80">
        <f>'Electric lighting'!$G21+'Clear Sky'!G21</f>
        <v>972.6123</v>
      </c>
      <c r="H21" s="80">
        <f>'Electric lighting'!$G21+'Clear Sky'!H21</f>
        <v>880.76029999999992</v>
      </c>
      <c r="I21" s="80">
        <f>'Electric lighting'!$G21+'Clear Sky'!I21</f>
        <v>791.47499999999991</v>
      </c>
      <c r="J21" s="80">
        <f>'Electric lighting'!$G21+'Clear Sky'!J21</f>
        <v>736.71858999999995</v>
      </c>
      <c r="K21" s="80">
        <f>'Electric lighting'!$G21+'Clear Sky'!K21</f>
        <v>664.8</v>
      </c>
      <c r="L21" s="80">
        <f>'Electric lighting'!$G21+'Clear Sky'!L21</f>
        <v>893.72249999999997</v>
      </c>
      <c r="M21" s="80">
        <f>'Electric lighting'!$G21+'Clear Sky'!M21</f>
        <v>1057.9819</v>
      </c>
      <c r="N21" s="80">
        <f>'Electric lighting'!$G21+'Clear Sky'!N21</f>
        <v>1382.299</v>
      </c>
      <c r="O21" s="80">
        <f>'Electric lighting'!$G21+'Clear Sky'!O21</f>
        <v>1322.1318999999999</v>
      </c>
      <c r="P21" s="80">
        <f>'Electric lighting'!$G21+'Clear Sky'!P21</f>
        <v>1075.5683999999999</v>
      </c>
      <c r="Q21" s="80">
        <f>'Electric lighting'!$G21+'Clear Sky'!Q21</f>
        <v>1141.7257</v>
      </c>
      <c r="R21" s="80">
        <f>'Electric lighting'!$G21+'Clear Sky'!R21</f>
        <v>888.2636</v>
      </c>
      <c r="S21" s="80">
        <f>'Electric lighting'!$G21+'Clear Sky'!S21</f>
        <v>1113.0367999999999</v>
      </c>
      <c r="T21" s="80">
        <f>'Electric lighting'!$G21+'Clear Sky'!T21</f>
        <v>1047.9984999999999</v>
      </c>
      <c r="U21" s="80">
        <f>'Electric lighting'!$G21+'Clear Sky'!U21</f>
        <v>1045.9173000000001</v>
      </c>
      <c r="V21" s="80">
        <f>'Electric lighting'!$G21+'Clear Sky'!V21</f>
        <v>1038.9747</v>
      </c>
      <c r="W21" s="80">
        <f>'Electric lighting'!$G21+'Clear Sky'!W21</f>
        <v>1102.0895</v>
      </c>
      <c r="X21" s="80">
        <f>'Electric lighting'!$G21+'Clear Sky'!X21</f>
        <v>1111.9126999999999</v>
      </c>
      <c r="Y21" s="80">
        <f>'Electric lighting'!$G21+'Clear Sky'!Y21</f>
        <v>1016.1704999999999</v>
      </c>
      <c r="Z21" s="80">
        <f>'Electric lighting'!$G21+'Clear Sky'!Z21</f>
        <v>1167.9953</v>
      </c>
      <c r="AA21" s="80">
        <f>'Electric lighting'!$G21+'Clear Sky'!AA21</f>
        <v>1253.2541999999999</v>
      </c>
      <c r="AB21" s="80">
        <f>'Electric lighting'!$G21+'Clear Sky'!AB21</f>
        <v>1523.0546999999999</v>
      </c>
      <c r="AC21" s="80">
        <f>'Electric lighting'!$G21+'Clear Sky'!AC21</f>
        <v>1457.0956999999999</v>
      </c>
      <c r="AD21" s="80">
        <f>'Electric lighting'!$G21+'Clear Sky'!AD21</f>
        <v>1552.9051999999999</v>
      </c>
      <c r="AE21" s="87">
        <f>'Electric lighting'!$G21+'Clear Sky'!AE21</f>
        <v>1330.6203999999998</v>
      </c>
    </row>
    <row r="22" spans="1:31" x14ac:dyDescent="0.3">
      <c r="A22" s="82" t="s">
        <v>35</v>
      </c>
      <c r="B22" s="86">
        <f>'Electric lighting'!$G22+'Clear Sky'!B22</f>
        <v>684.37747999999999</v>
      </c>
      <c r="C22" s="80">
        <f>'Electric lighting'!$G22+'Clear Sky'!C22</f>
        <v>826.29510000000005</v>
      </c>
      <c r="D22" s="80">
        <f>'Electric lighting'!$G22+'Clear Sky'!D22</f>
        <v>928.62599999999998</v>
      </c>
      <c r="E22" s="80">
        <f>'Electric lighting'!$G22+'Clear Sky'!E22</f>
        <v>820.57210000000009</v>
      </c>
      <c r="F22" s="80">
        <f>'Electric lighting'!$G22+'Clear Sky'!F22</f>
        <v>924.12030000000004</v>
      </c>
      <c r="G22" s="80">
        <f>'Electric lighting'!$G22+'Clear Sky'!G22</f>
        <v>992.17440000000011</v>
      </c>
      <c r="H22" s="80">
        <f>'Electric lighting'!$G22+'Clear Sky'!H22</f>
        <v>835.45540000000005</v>
      </c>
      <c r="I22" s="80">
        <f>'Electric lighting'!$G22+'Clear Sky'!I22</f>
        <v>723.01189999999997</v>
      </c>
      <c r="J22" s="80">
        <f>'Electric lighting'!$G22+'Clear Sky'!J22</f>
        <v>678.13049000000001</v>
      </c>
      <c r="K22" s="80">
        <f>'Electric lighting'!$G22+'Clear Sky'!K22</f>
        <v>620.1</v>
      </c>
      <c r="L22" s="80">
        <f>'Electric lighting'!$G22+'Clear Sky'!L22</f>
        <v>881.59010000000001</v>
      </c>
      <c r="M22" s="80">
        <f>'Electric lighting'!$G22+'Clear Sky'!M22</f>
        <v>1047.345</v>
      </c>
      <c r="N22" s="80">
        <f>'Electric lighting'!$G22+'Clear Sky'!N22</f>
        <v>1245.6262000000002</v>
      </c>
      <c r="O22" s="80">
        <f>'Electric lighting'!$G22+'Clear Sky'!O22</f>
        <v>1281.6026000000002</v>
      </c>
      <c r="P22" s="80">
        <f>'Electric lighting'!$G22+'Clear Sky'!P22</f>
        <v>979.49950000000001</v>
      </c>
      <c r="Q22" s="80">
        <f>'Electric lighting'!$G22+'Clear Sky'!Q22</f>
        <v>1043.5368000000001</v>
      </c>
      <c r="R22" s="80">
        <f>'Electric lighting'!$G22+'Clear Sky'!R22</f>
        <v>900.77840000000003</v>
      </c>
      <c r="S22" s="80">
        <f>'Electric lighting'!$G22+'Clear Sky'!S22</f>
        <v>933.85840000000007</v>
      </c>
      <c r="T22" s="80">
        <f>'Electric lighting'!$G22+'Clear Sky'!T22</f>
        <v>1010.4058</v>
      </c>
      <c r="U22" s="80">
        <f>'Electric lighting'!$G22+'Clear Sky'!U22</f>
        <v>993.62100000000009</v>
      </c>
      <c r="V22" s="80">
        <f>'Electric lighting'!$G22+'Clear Sky'!V22</f>
        <v>1565.3249000000001</v>
      </c>
      <c r="W22" s="80">
        <f>'Electric lighting'!$G22+'Clear Sky'!W22</f>
        <v>1126.9448</v>
      </c>
      <c r="X22" s="80">
        <f>'Electric lighting'!$G22+'Clear Sky'!X22</f>
        <v>1066.6453000000001</v>
      </c>
      <c r="Y22" s="80">
        <f>'Electric lighting'!$G22+'Clear Sky'!Y22</f>
        <v>1161.7449000000001</v>
      </c>
      <c r="Z22" s="80">
        <f>'Electric lighting'!$G22+'Clear Sky'!Z22</f>
        <v>1216.5424</v>
      </c>
      <c r="AA22" s="80">
        <f>'Electric lighting'!$G22+'Clear Sky'!AA22</f>
        <v>1272.0848000000001</v>
      </c>
      <c r="AB22" s="80">
        <f>'Electric lighting'!$G22+'Clear Sky'!AB22</f>
        <v>1357.5131999999999</v>
      </c>
      <c r="AC22" s="80">
        <f>'Electric lighting'!$G22+'Clear Sky'!AC22</f>
        <v>1434.8579</v>
      </c>
      <c r="AD22" s="80">
        <f>'Electric lighting'!$G22+'Clear Sky'!AD22</f>
        <v>1221.7874000000002</v>
      </c>
      <c r="AE22" s="87">
        <f>'Electric lighting'!$G22+'Clear Sky'!AE22</f>
        <v>1350.1725999999999</v>
      </c>
    </row>
    <row r="23" spans="1:31" x14ac:dyDescent="0.3">
      <c r="A23" s="82" t="s">
        <v>14</v>
      </c>
      <c r="B23" s="86">
        <f>'Electric lighting'!$G23+'Clear Sky'!B23</f>
        <v>688.93322999999998</v>
      </c>
      <c r="C23" s="80">
        <f>'Electric lighting'!$G23+'Clear Sky'!C23</f>
        <v>1015.4963</v>
      </c>
      <c r="D23" s="80">
        <f>'Electric lighting'!$G23+'Clear Sky'!D23</f>
        <v>1269.9032</v>
      </c>
      <c r="E23" s="80">
        <f>'Electric lighting'!$G23+'Clear Sky'!E23</f>
        <v>730.12239999999997</v>
      </c>
      <c r="F23" s="80">
        <f>'Electric lighting'!$G23+'Clear Sky'!F23</f>
        <v>739.27549999999997</v>
      </c>
      <c r="G23" s="80">
        <f>'Electric lighting'!$G23+'Clear Sky'!G23</f>
        <v>722.86329999999998</v>
      </c>
      <c r="H23" s="80">
        <f>'Electric lighting'!$G23+'Clear Sky'!H23</f>
        <v>767.99299999999994</v>
      </c>
      <c r="I23" s="80">
        <f>'Electric lighting'!$G23+'Clear Sky'!I23</f>
        <v>664.52354000000003</v>
      </c>
      <c r="J23" s="80">
        <f>'Electric lighting'!$G23+'Clear Sky'!J23</f>
        <v>759.39019999999994</v>
      </c>
      <c r="K23" s="80">
        <f>'Electric lighting'!$G23+'Clear Sky'!K23</f>
        <v>614.9</v>
      </c>
      <c r="L23" s="80">
        <f>'Electric lighting'!$G23+'Clear Sky'!L23</f>
        <v>990.14329999999995</v>
      </c>
      <c r="M23" s="80">
        <f>'Electric lighting'!$G23+'Clear Sky'!M23</f>
        <v>1323.3984</v>
      </c>
      <c r="N23" s="80">
        <f>'Electric lighting'!$G23+'Clear Sky'!N23</f>
        <v>1712.125</v>
      </c>
      <c r="O23" s="80">
        <f>'Electric lighting'!$G23+'Clear Sky'!O23</f>
        <v>2414.8440000000001</v>
      </c>
      <c r="P23" s="80">
        <f>'Electric lighting'!$G23+'Clear Sky'!P23</f>
        <v>820.85299999999995</v>
      </c>
      <c r="Q23" s="80">
        <f>'Electric lighting'!$G23+'Clear Sky'!Q23</f>
        <v>827.98759999999993</v>
      </c>
      <c r="R23" s="80">
        <f>'Electric lighting'!$G23+'Clear Sky'!R23</f>
        <v>881.36959999999999</v>
      </c>
      <c r="S23" s="80">
        <f>'Electric lighting'!$G23+'Clear Sky'!S23</f>
        <v>865.79420000000005</v>
      </c>
      <c r="T23" s="80">
        <f>'Electric lighting'!$G23+'Clear Sky'!T23</f>
        <v>858.29269999999997</v>
      </c>
      <c r="U23" s="80">
        <f>'Electric lighting'!$G23+'Clear Sky'!U23</f>
        <v>1271.1931999999999</v>
      </c>
      <c r="V23" s="80">
        <f>'Electric lighting'!$G23+'Clear Sky'!V23</f>
        <v>1077.0672</v>
      </c>
      <c r="W23" s="80">
        <f>'Electric lighting'!$G23+'Clear Sky'!W23</f>
        <v>1146.443</v>
      </c>
      <c r="X23" s="80">
        <f>'Electric lighting'!$G23+'Clear Sky'!X23</f>
        <v>1300.6030999999998</v>
      </c>
      <c r="Y23" s="80">
        <f>'Electric lighting'!$G23+'Clear Sky'!Y23</f>
        <v>1351.2561000000001</v>
      </c>
      <c r="Z23" s="80">
        <f>'Electric lighting'!$G23+'Clear Sky'!Z23</f>
        <v>1843.241</v>
      </c>
      <c r="AA23" s="80">
        <f>'Electric lighting'!$G23+'Clear Sky'!AA23</f>
        <v>1930.2510000000002</v>
      </c>
      <c r="AB23" s="80">
        <f>'Electric lighting'!$G23+'Clear Sky'!AB23</f>
        <v>2422.62</v>
      </c>
      <c r="AC23" s="80">
        <f>'Electric lighting'!$G23+'Clear Sky'!AC23</f>
        <v>2253.1439999999998</v>
      </c>
      <c r="AD23" s="80">
        <f>'Electric lighting'!$G23+'Clear Sky'!AD23</f>
        <v>2103.9630000000002</v>
      </c>
      <c r="AE23" s="87">
        <f>'Electric lighting'!$G23+'Clear Sky'!AE23</f>
        <v>1625.7559999999999</v>
      </c>
    </row>
    <row r="24" spans="1:31" x14ac:dyDescent="0.3">
      <c r="A24" s="82" t="s">
        <v>15</v>
      </c>
      <c r="B24" s="86">
        <f>'Electric lighting'!$G24+'Clear Sky'!B24</f>
        <v>751.44646</v>
      </c>
      <c r="C24" s="80">
        <f>'Electric lighting'!$G24+'Clear Sky'!C24</f>
        <v>840.45780000000002</v>
      </c>
      <c r="D24" s="80">
        <f>'Electric lighting'!$G24+'Clear Sky'!D24</f>
        <v>1070.1866</v>
      </c>
      <c r="E24" s="80">
        <f>'Electric lighting'!$G24+'Clear Sky'!E24</f>
        <v>808.00360000000001</v>
      </c>
      <c r="F24" s="80">
        <f>'Electric lighting'!$G24+'Clear Sky'!F24</f>
        <v>794.34249999999997</v>
      </c>
      <c r="G24" s="80">
        <f>'Electric lighting'!$G24+'Clear Sky'!G24</f>
        <v>845.31560000000002</v>
      </c>
      <c r="H24" s="80">
        <f>'Electric lighting'!$G24+'Clear Sky'!H24</f>
        <v>821.70460000000003</v>
      </c>
      <c r="I24" s="80">
        <f>'Electric lighting'!$G24+'Clear Sky'!I24</f>
        <v>766.78393000000005</v>
      </c>
      <c r="J24" s="80">
        <f>'Electric lighting'!$G24+'Clear Sky'!J24</f>
        <v>809.89329999999995</v>
      </c>
      <c r="K24" s="80">
        <f>'Electric lighting'!$G24+'Clear Sky'!K24</f>
        <v>683</v>
      </c>
      <c r="L24" s="80">
        <f>'Electric lighting'!$G24+'Clear Sky'!L24</f>
        <v>907.1771</v>
      </c>
      <c r="M24" s="80">
        <f>'Electric lighting'!$G24+'Clear Sky'!M24</f>
        <v>1117.0260000000001</v>
      </c>
      <c r="N24" s="80">
        <f>'Electric lighting'!$G24+'Clear Sky'!N24</f>
        <v>1190.0866000000001</v>
      </c>
      <c r="O24" s="80">
        <f>'Electric lighting'!$G24+'Clear Sky'!O24</f>
        <v>1714.242</v>
      </c>
      <c r="P24" s="80">
        <f>'Electric lighting'!$G24+'Clear Sky'!P24</f>
        <v>947.8854</v>
      </c>
      <c r="Q24" s="80">
        <f>'Electric lighting'!$G24+'Clear Sky'!Q24</f>
        <v>836.33069999999998</v>
      </c>
      <c r="R24" s="80">
        <f>'Electric lighting'!$G24+'Clear Sky'!R24</f>
        <v>886.57429999999999</v>
      </c>
      <c r="S24" s="80">
        <f>'Electric lighting'!$G24+'Clear Sky'!S24</f>
        <v>849.90639999999996</v>
      </c>
      <c r="T24" s="80">
        <f>'Electric lighting'!$G24+'Clear Sky'!T24</f>
        <v>834.58640000000003</v>
      </c>
      <c r="U24" s="80">
        <f>'Electric lighting'!$G24+'Clear Sky'!U24</f>
        <v>1091.5681999999999</v>
      </c>
      <c r="V24" s="80">
        <f>'Electric lighting'!$G24+'Clear Sky'!V24</f>
        <v>994.37920000000008</v>
      </c>
      <c r="W24" s="80">
        <f>'Electric lighting'!$G24+'Clear Sky'!W24</f>
        <v>1135.3785</v>
      </c>
      <c r="X24" s="80">
        <f>'Electric lighting'!$G24+'Clear Sky'!X24</f>
        <v>1129.7748000000001</v>
      </c>
      <c r="Y24" s="80">
        <f>'Electric lighting'!$G24+'Clear Sky'!Y24</f>
        <v>1203.7105000000001</v>
      </c>
      <c r="Z24" s="80">
        <f>'Electric lighting'!$G24+'Clear Sky'!Z24</f>
        <v>1385.1309999999999</v>
      </c>
      <c r="AA24" s="80">
        <f>'Electric lighting'!$G24+'Clear Sky'!AA24</f>
        <v>1569.2878000000001</v>
      </c>
      <c r="AB24" s="80">
        <f>'Electric lighting'!$G24+'Clear Sky'!AB24</f>
        <v>1678.6932999999999</v>
      </c>
      <c r="AC24" s="80">
        <f>'Electric lighting'!$G24+'Clear Sky'!AC24</f>
        <v>1779.982</v>
      </c>
      <c r="AD24" s="80">
        <f>'Electric lighting'!$G24+'Clear Sky'!AD24</f>
        <v>1577.3469</v>
      </c>
      <c r="AE24" s="87">
        <f>'Electric lighting'!$G24+'Clear Sky'!AE24</f>
        <v>1486.3762999999999</v>
      </c>
    </row>
    <row r="25" spans="1:31" x14ac:dyDescent="0.3">
      <c r="A25" s="82" t="s">
        <v>16</v>
      </c>
      <c r="B25" s="86">
        <f>'Electric lighting'!$G25+'Clear Sky'!B25</f>
        <v>739.34802000000002</v>
      </c>
      <c r="C25" s="80">
        <f>'Electric lighting'!$G25+'Clear Sky'!C25</f>
        <v>869.18719999999996</v>
      </c>
      <c r="D25" s="80">
        <f>'Electric lighting'!$G25+'Clear Sky'!D25</f>
        <v>1066.0619999999999</v>
      </c>
      <c r="E25" s="80">
        <f>'Electric lighting'!$G25+'Clear Sky'!E25</f>
        <v>909.59939999999995</v>
      </c>
      <c r="F25" s="80">
        <f>'Electric lighting'!$G25+'Clear Sky'!F25</f>
        <v>902.68100000000004</v>
      </c>
      <c r="G25" s="80">
        <f>'Electric lighting'!$G25+'Clear Sky'!G25</f>
        <v>892.71019999999999</v>
      </c>
      <c r="H25" s="80">
        <f>'Electric lighting'!$G25+'Clear Sky'!H25</f>
        <v>878.15899999999999</v>
      </c>
      <c r="I25" s="80">
        <f>'Electric lighting'!$G25+'Clear Sky'!I25</f>
        <v>831.32920000000001</v>
      </c>
      <c r="J25" s="80">
        <f>'Electric lighting'!$G25+'Clear Sky'!J25</f>
        <v>782.28207999999995</v>
      </c>
      <c r="K25" s="80">
        <f>'Electric lighting'!$G25+'Clear Sky'!K25</f>
        <v>693.9</v>
      </c>
      <c r="L25" s="80">
        <f>'Electric lighting'!$G25+'Clear Sky'!L25</f>
        <v>954.31819999999993</v>
      </c>
      <c r="M25" s="80">
        <f>'Electric lighting'!$G25+'Clear Sky'!M25</f>
        <v>1062.1975</v>
      </c>
      <c r="N25" s="80">
        <f>'Electric lighting'!$G25+'Clear Sky'!N25</f>
        <v>1144.3659</v>
      </c>
      <c r="O25" s="80">
        <f>'Electric lighting'!$G25+'Clear Sky'!O25</f>
        <v>1476.5875999999998</v>
      </c>
      <c r="P25" s="80">
        <f>'Electric lighting'!$G25+'Clear Sky'!P25</f>
        <v>936.13490000000002</v>
      </c>
      <c r="Q25" s="80">
        <f>'Electric lighting'!$G25+'Clear Sky'!Q25</f>
        <v>945.87879999999996</v>
      </c>
      <c r="R25" s="80">
        <f>'Electric lighting'!$G25+'Clear Sky'!R25</f>
        <v>1020.2983999999999</v>
      </c>
      <c r="S25" s="80">
        <f>'Electric lighting'!$G25+'Clear Sky'!S25</f>
        <v>942.30539999999996</v>
      </c>
      <c r="T25" s="80">
        <f>'Electric lighting'!$G25+'Clear Sky'!T25</f>
        <v>845.23469999999998</v>
      </c>
      <c r="U25" s="80">
        <f>'Electric lighting'!$G25+'Clear Sky'!U25</f>
        <v>1143.9049</v>
      </c>
      <c r="V25" s="80">
        <f>'Electric lighting'!$G25+'Clear Sky'!V25</f>
        <v>1231.0511000000001</v>
      </c>
      <c r="W25" s="80">
        <f>'Electric lighting'!$G25+'Clear Sky'!W25</f>
        <v>1138.9350999999999</v>
      </c>
      <c r="X25" s="80">
        <f>'Electric lighting'!$G25+'Clear Sky'!X25</f>
        <v>1177.7393</v>
      </c>
      <c r="Y25" s="80">
        <f>'Electric lighting'!$G25+'Clear Sky'!Y25</f>
        <v>1140.1983</v>
      </c>
      <c r="Z25" s="80">
        <f>'Electric lighting'!$G25+'Clear Sky'!Z25</f>
        <v>1272.0578</v>
      </c>
      <c r="AA25" s="80">
        <f>'Electric lighting'!$G25+'Clear Sky'!AA25</f>
        <v>1490.9279999999999</v>
      </c>
      <c r="AB25" s="80">
        <f>'Electric lighting'!$G25+'Clear Sky'!AB25</f>
        <v>1318.6549</v>
      </c>
      <c r="AC25" s="80">
        <f>'Electric lighting'!$G25+'Clear Sky'!AC25</f>
        <v>1439.6291000000001</v>
      </c>
      <c r="AD25" s="80">
        <f>'Electric lighting'!$G25+'Clear Sky'!AD25</f>
        <v>1366.9049</v>
      </c>
      <c r="AE25" s="87">
        <f>'Electric lighting'!$G25+'Clear Sky'!AE25</f>
        <v>1388.8357000000001</v>
      </c>
    </row>
    <row r="26" spans="1:31" x14ac:dyDescent="0.3">
      <c r="A26" s="82" t="s">
        <v>17</v>
      </c>
      <c r="B26" s="86">
        <f>'Electric lighting'!$G26+'Clear Sky'!B26</f>
        <v>734.87906999999996</v>
      </c>
      <c r="C26" s="80">
        <f>'Electric lighting'!$G26+'Clear Sky'!C26</f>
        <v>853.40219999999999</v>
      </c>
      <c r="D26" s="80">
        <f>'Electric lighting'!$G26+'Clear Sky'!D26</f>
        <v>1021.2141999999999</v>
      </c>
      <c r="E26" s="80">
        <f>'Electric lighting'!$G26+'Clear Sky'!E26</f>
        <v>890.52219999999988</v>
      </c>
      <c r="F26" s="80">
        <f>'Electric lighting'!$G26+'Clear Sky'!F26</f>
        <v>917.35189999999989</v>
      </c>
      <c r="G26" s="80">
        <f>'Electric lighting'!$G26+'Clear Sky'!G26</f>
        <v>890.20569999999998</v>
      </c>
      <c r="H26" s="80">
        <f>'Electric lighting'!$G26+'Clear Sky'!H26</f>
        <v>920.70839999999998</v>
      </c>
      <c r="I26" s="80">
        <f>'Electric lighting'!$G26+'Clear Sky'!I26</f>
        <v>853.82749999999999</v>
      </c>
      <c r="J26" s="80">
        <f>'Electric lighting'!$G26+'Clear Sky'!J26</f>
        <v>752.80346999999995</v>
      </c>
      <c r="K26" s="80">
        <f>'Electric lighting'!$G26+'Clear Sky'!K26</f>
        <v>668.8</v>
      </c>
      <c r="L26" s="80">
        <f>'Electric lighting'!$G26+'Clear Sky'!L26</f>
        <v>895.1848</v>
      </c>
      <c r="M26" s="80">
        <f>'Electric lighting'!$G26+'Clear Sky'!M26</f>
        <v>1062.8384000000001</v>
      </c>
      <c r="N26" s="80">
        <f>'Electric lighting'!$G26+'Clear Sky'!N26</f>
        <v>1178.8652</v>
      </c>
      <c r="O26" s="80">
        <f>'Electric lighting'!$G26+'Clear Sky'!O26</f>
        <v>1292.3465999999999</v>
      </c>
      <c r="P26" s="80">
        <f>'Electric lighting'!$G26+'Clear Sky'!P26</f>
        <v>1022.3702999999999</v>
      </c>
      <c r="Q26" s="80">
        <f>'Electric lighting'!$G26+'Clear Sky'!Q26</f>
        <v>961.55089999999996</v>
      </c>
      <c r="R26" s="80">
        <f>'Electric lighting'!$G26+'Clear Sky'!R26</f>
        <v>1066.0101999999999</v>
      </c>
      <c r="S26" s="80">
        <f>'Electric lighting'!$G26+'Clear Sky'!S26</f>
        <v>940.89959999999996</v>
      </c>
      <c r="T26" s="80">
        <f>'Electric lighting'!$G26+'Clear Sky'!T26</f>
        <v>920.62549999999999</v>
      </c>
      <c r="U26" s="80">
        <f>'Electric lighting'!$G26+'Clear Sky'!U26</f>
        <v>1023.4551999999999</v>
      </c>
      <c r="V26" s="80">
        <f>'Electric lighting'!$G26+'Clear Sky'!V26</f>
        <v>1398.1144999999999</v>
      </c>
      <c r="W26" s="80">
        <f>'Electric lighting'!$G26+'Clear Sky'!W26</f>
        <v>1316.8253</v>
      </c>
      <c r="X26" s="80">
        <f>'Electric lighting'!$G26+'Clear Sky'!X26</f>
        <v>1264.8588999999999</v>
      </c>
      <c r="Y26" s="80">
        <f>'Electric lighting'!$G26+'Clear Sky'!Y26</f>
        <v>1108.7402999999999</v>
      </c>
      <c r="Z26" s="80">
        <f>'Electric lighting'!$G26+'Clear Sky'!Z26</f>
        <v>1267.6637999999998</v>
      </c>
      <c r="AA26" s="80">
        <f>'Electric lighting'!$G26+'Clear Sky'!AA26</f>
        <v>1310.5038999999999</v>
      </c>
      <c r="AB26" s="80">
        <f>'Electric lighting'!$G26+'Clear Sky'!AB26</f>
        <v>1438.2815999999998</v>
      </c>
      <c r="AC26" s="80">
        <f>'Electric lighting'!$G26+'Clear Sky'!AC26</f>
        <v>1340.6007</v>
      </c>
      <c r="AD26" s="80">
        <f>'Electric lighting'!$G26+'Clear Sky'!AD26</f>
        <v>1380.9569999999999</v>
      </c>
      <c r="AE26" s="87">
        <f>'Electric lighting'!$G26+'Clear Sky'!AE26</f>
        <v>1180.1642999999999</v>
      </c>
    </row>
    <row r="27" spans="1:31" x14ac:dyDescent="0.3">
      <c r="A27" s="82" t="s">
        <v>20</v>
      </c>
      <c r="B27" s="86">
        <f>'Electric lighting'!$G27+'Clear Sky'!B27</f>
        <v>701.98108999999999</v>
      </c>
      <c r="C27" s="80">
        <f>'Electric lighting'!$G27+'Clear Sky'!C27</f>
        <v>888.03030000000001</v>
      </c>
      <c r="D27" s="80">
        <f>'Electric lighting'!$G27+'Clear Sky'!D27</f>
        <v>1019.0382999999999</v>
      </c>
      <c r="E27" s="80">
        <f>'Electric lighting'!$G27+'Clear Sky'!E27</f>
        <v>953.75319999999999</v>
      </c>
      <c r="F27" s="80">
        <f>'Electric lighting'!$G27+'Clear Sky'!F27</f>
        <v>922.34300000000007</v>
      </c>
      <c r="G27" s="80">
        <f>'Electric lighting'!$G27+'Clear Sky'!G27</f>
        <v>1008.5292999999999</v>
      </c>
      <c r="H27" s="80">
        <f>'Electric lighting'!$G27+'Clear Sky'!H27</f>
        <v>998.26729999999998</v>
      </c>
      <c r="I27" s="80">
        <f>'Electric lighting'!$G27+'Clear Sky'!I27</f>
        <v>921.13619999999992</v>
      </c>
      <c r="J27" s="80">
        <f>'Electric lighting'!$G27+'Clear Sky'!J27</f>
        <v>700.38483999999994</v>
      </c>
      <c r="K27" s="80">
        <f>'Electric lighting'!$G27+'Clear Sky'!K27</f>
        <v>612</v>
      </c>
      <c r="L27" s="80">
        <f>'Electric lighting'!$G27+'Clear Sky'!L27</f>
        <v>992.05</v>
      </c>
      <c r="M27" s="80">
        <f>'Electric lighting'!$G27+'Clear Sky'!M27</f>
        <v>1125.4938</v>
      </c>
      <c r="N27" s="80">
        <f>'Electric lighting'!$G27+'Clear Sky'!N27</f>
        <v>1175.9628</v>
      </c>
      <c r="O27" s="80">
        <f>'Electric lighting'!$G27+'Clear Sky'!O27</f>
        <v>1435.3463999999999</v>
      </c>
      <c r="P27" s="80">
        <f>'Electric lighting'!$G27+'Clear Sky'!P27</f>
        <v>1156.9488999999999</v>
      </c>
      <c r="Q27" s="80">
        <f>'Electric lighting'!$G27+'Clear Sky'!Q27</f>
        <v>1169.1246999999998</v>
      </c>
      <c r="R27" s="80">
        <f>'Electric lighting'!$G27+'Clear Sky'!R27</f>
        <v>1163.1013</v>
      </c>
      <c r="S27" s="80">
        <f>'Electric lighting'!$G27+'Clear Sky'!S27</f>
        <v>1056.1331</v>
      </c>
      <c r="T27" s="80">
        <f>'Electric lighting'!$G27+'Clear Sky'!T27</f>
        <v>1015.3864</v>
      </c>
      <c r="U27" s="80">
        <f>'Electric lighting'!$G27+'Clear Sky'!U27</f>
        <v>1070.0425</v>
      </c>
      <c r="V27" s="80">
        <f>'Electric lighting'!$G27+'Clear Sky'!V27</f>
        <v>1779.944</v>
      </c>
      <c r="W27" s="80">
        <f>'Electric lighting'!$G27+'Clear Sky'!W27</f>
        <v>1480.2401</v>
      </c>
      <c r="X27" s="80">
        <f>'Electric lighting'!$G27+'Clear Sky'!X27</f>
        <v>1475.4077</v>
      </c>
      <c r="Y27" s="80">
        <f>'Electric lighting'!$G27+'Clear Sky'!Y27</f>
        <v>1238.8771000000002</v>
      </c>
      <c r="Z27" s="80">
        <f>'Electric lighting'!$G27+'Clear Sky'!Z27</f>
        <v>1270.7426</v>
      </c>
      <c r="AA27" s="80">
        <f>'Electric lighting'!$G27+'Clear Sky'!AA27</f>
        <v>1350.2905000000001</v>
      </c>
      <c r="AB27" s="80">
        <f>'Electric lighting'!$G27+'Clear Sky'!AB27</f>
        <v>1464.7943</v>
      </c>
      <c r="AC27" s="80">
        <f>'Electric lighting'!$G27+'Clear Sky'!AC27</f>
        <v>1288.0241999999998</v>
      </c>
      <c r="AD27" s="80">
        <f>'Electric lighting'!$G27+'Clear Sky'!AD27</f>
        <v>1521.037</v>
      </c>
      <c r="AE27" s="87">
        <f>'Electric lighting'!$G27+'Clear Sky'!AE27</f>
        <v>1339.759</v>
      </c>
    </row>
    <row r="28" spans="1:31" x14ac:dyDescent="0.3">
      <c r="A28" s="82" t="s">
        <v>36</v>
      </c>
      <c r="B28" s="86">
        <f>'Electric lighting'!$G28+'Clear Sky'!B28</f>
        <v>693.38323000000003</v>
      </c>
      <c r="C28" s="80">
        <f>'Electric lighting'!$G28+'Clear Sky'!C28</f>
        <v>948.76160000000004</v>
      </c>
      <c r="D28" s="80">
        <f>'Electric lighting'!$G28+'Clear Sky'!D28</f>
        <v>1264.6026999999999</v>
      </c>
      <c r="E28" s="80">
        <f>'Electric lighting'!$G28+'Clear Sky'!E28</f>
        <v>696.38262000000009</v>
      </c>
      <c r="F28" s="80">
        <f>'Electric lighting'!$G28+'Clear Sky'!F28</f>
        <v>639.25778000000003</v>
      </c>
      <c r="G28" s="80">
        <f>'Electric lighting'!$G28+'Clear Sky'!G28</f>
        <v>673.81887000000006</v>
      </c>
      <c r="H28" s="80">
        <f>'Electric lighting'!$G28+'Clear Sky'!H28</f>
        <v>741.67669999999998</v>
      </c>
      <c r="I28" s="80">
        <f>'Electric lighting'!$G28+'Clear Sky'!I28</f>
        <v>661.93260000000009</v>
      </c>
      <c r="J28" s="80">
        <f>'Electric lighting'!$G28+'Clear Sky'!J28</f>
        <v>680.76791000000003</v>
      </c>
      <c r="K28" s="80">
        <f>'Electric lighting'!$G28+'Clear Sky'!K28</f>
        <v>599.20000000000005</v>
      </c>
      <c r="L28" s="80">
        <f>'Electric lighting'!$G28+'Clear Sky'!L28</f>
        <v>925.08380000000011</v>
      </c>
      <c r="M28" s="80">
        <f>'Electric lighting'!$G28+'Clear Sky'!M28</f>
        <v>1218.1860000000001</v>
      </c>
      <c r="N28" s="80">
        <f>'Electric lighting'!$G28+'Clear Sky'!N28</f>
        <v>1617.7850000000001</v>
      </c>
      <c r="O28" s="80">
        <f>'Electric lighting'!$G28+'Clear Sky'!O28</f>
        <v>2049.25</v>
      </c>
      <c r="P28" s="80">
        <f>'Electric lighting'!$G28+'Clear Sky'!P28</f>
        <v>838.2328</v>
      </c>
      <c r="Q28" s="80">
        <f>'Electric lighting'!$G28+'Clear Sky'!Q28</f>
        <v>761.82690000000002</v>
      </c>
      <c r="R28" s="80">
        <f>'Electric lighting'!$G28+'Clear Sky'!R28</f>
        <v>894.13120000000004</v>
      </c>
      <c r="S28" s="80">
        <f>'Electric lighting'!$G28+'Clear Sky'!S28</f>
        <v>806.88220000000001</v>
      </c>
      <c r="T28" s="80">
        <f>'Electric lighting'!$G28+'Clear Sky'!T28</f>
        <v>734.62040000000002</v>
      </c>
      <c r="U28" s="80">
        <f>'Electric lighting'!$G28+'Clear Sky'!U28</f>
        <v>1006.2052000000001</v>
      </c>
      <c r="V28" s="80">
        <f>'Electric lighting'!$G28+'Clear Sky'!V28</f>
        <v>925.32230000000004</v>
      </c>
      <c r="W28" s="80">
        <f>'Electric lighting'!$G28+'Clear Sky'!W28</f>
        <v>1052.1690000000001</v>
      </c>
      <c r="X28" s="80">
        <f>'Electric lighting'!$G28+'Clear Sky'!X28</f>
        <v>1121.8735999999999</v>
      </c>
      <c r="Y28" s="80">
        <f>'Electric lighting'!$G28+'Clear Sky'!Y28</f>
        <v>1271.2701999999999</v>
      </c>
      <c r="Z28" s="80">
        <f>'Electric lighting'!$G28+'Clear Sky'!Z28</f>
        <v>1637.1079999999999</v>
      </c>
      <c r="AA28" s="80">
        <f>'Electric lighting'!$G28+'Clear Sky'!AA28</f>
        <v>1618.768</v>
      </c>
      <c r="AB28" s="80">
        <f>'Electric lighting'!$G28+'Clear Sky'!AB28</f>
        <v>1907.318</v>
      </c>
      <c r="AC28" s="80">
        <f>'Electric lighting'!$G28+'Clear Sky'!AC28</f>
        <v>1692.9870000000001</v>
      </c>
      <c r="AD28" s="80">
        <f>'Electric lighting'!$G28+'Clear Sky'!AD28</f>
        <v>1571.423</v>
      </c>
      <c r="AE28" s="87">
        <f>'Electric lighting'!$G28+'Clear Sky'!AE28</f>
        <v>1649.4080000000001</v>
      </c>
    </row>
    <row r="29" spans="1:31" x14ac:dyDescent="0.3">
      <c r="A29" s="82" t="s">
        <v>37</v>
      </c>
      <c r="B29" s="86">
        <f>'Electric lighting'!$G29+'Clear Sky'!B29</f>
        <v>735.19271000000003</v>
      </c>
      <c r="C29" s="80">
        <f>'Electric lighting'!$G29+'Clear Sky'!C29</f>
        <v>1021.7357</v>
      </c>
      <c r="D29" s="80">
        <f>'Electric lighting'!$G29+'Clear Sky'!D29</f>
        <v>1213.2851000000001</v>
      </c>
      <c r="E29" s="80">
        <f>'Electric lighting'!$G29+'Clear Sky'!E29</f>
        <v>804.971</v>
      </c>
      <c r="F29" s="80">
        <f>'Electric lighting'!$G29+'Clear Sky'!F29</f>
        <v>750.29531999999995</v>
      </c>
      <c r="G29" s="80">
        <f>'Electric lighting'!$G29+'Clear Sky'!G29</f>
        <v>792.47859999999991</v>
      </c>
      <c r="H29" s="80">
        <f>'Electric lighting'!$G29+'Clear Sky'!H29</f>
        <v>787.06</v>
      </c>
      <c r="I29" s="80">
        <f>'Electric lighting'!$G29+'Clear Sky'!I29</f>
        <v>695.86086</v>
      </c>
      <c r="J29" s="80">
        <f>'Electric lighting'!$G29+'Clear Sky'!J29</f>
        <v>744.88974999999994</v>
      </c>
      <c r="K29" s="80">
        <f>'Electric lighting'!$G29+'Clear Sky'!K29</f>
        <v>669.4</v>
      </c>
      <c r="L29" s="80">
        <f>'Electric lighting'!$G29+'Clear Sky'!L29</f>
        <v>917.28749999999991</v>
      </c>
      <c r="M29" s="80">
        <f>'Electric lighting'!$G29+'Clear Sky'!M29</f>
        <v>1034.4655</v>
      </c>
      <c r="N29" s="80">
        <f>'Electric lighting'!$G29+'Clear Sky'!N29</f>
        <v>1411.9917</v>
      </c>
      <c r="O29" s="80">
        <f>'Electric lighting'!$G29+'Clear Sky'!O29</f>
        <v>1789.7660000000001</v>
      </c>
      <c r="P29" s="80">
        <f>'Electric lighting'!$G29+'Clear Sky'!P29</f>
        <v>895.08849999999995</v>
      </c>
      <c r="Q29" s="80">
        <f>'Electric lighting'!$G29+'Clear Sky'!Q29</f>
        <v>916.43529999999998</v>
      </c>
      <c r="R29" s="80">
        <f>'Electric lighting'!$G29+'Clear Sky'!R29</f>
        <v>893.23199999999997</v>
      </c>
      <c r="S29" s="80">
        <f>'Electric lighting'!$G29+'Clear Sky'!S29</f>
        <v>888.13979999999992</v>
      </c>
      <c r="T29" s="80">
        <f>'Electric lighting'!$G29+'Clear Sky'!T29</f>
        <v>864.54070000000002</v>
      </c>
      <c r="U29" s="80">
        <f>'Electric lighting'!$G29+'Clear Sky'!U29</f>
        <v>1148.3789999999999</v>
      </c>
      <c r="V29" s="80">
        <f>'Electric lighting'!$G29+'Clear Sky'!V29</f>
        <v>1079.3488</v>
      </c>
      <c r="W29" s="80">
        <f>'Electric lighting'!$G29+'Clear Sky'!W29</f>
        <v>1121.8121999999998</v>
      </c>
      <c r="X29" s="80">
        <f>'Electric lighting'!$G29+'Clear Sky'!X29</f>
        <v>1051.2317</v>
      </c>
      <c r="Y29" s="80">
        <f>'Electric lighting'!$G29+'Clear Sky'!Y29</f>
        <v>1176.3469</v>
      </c>
      <c r="Z29" s="80">
        <f>'Electric lighting'!$G29+'Clear Sky'!Z29</f>
        <v>1348.8253999999999</v>
      </c>
      <c r="AA29" s="80">
        <f>'Electric lighting'!$G29+'Clear Sky'!AA29</f>
        <v>1482.6958999999999</v>
      </c>
      <c r="AB29" s="80">
        <f>'Electric lighting'!$G29+'Clear Sky'!AB29</f>
        <v>1581.9967000000001</v>
      </c>
      <c r="AC29" s="80">
        <f>'Electric lighting'!$G29+'Clear Sky'!AC29</f>
        <v>1681.3330000000001</v>
      </c>
      <c r="AD29" s="80">
        <f>'Electric lighting'!$G29+'Clear Sky'!AD29</f>
        <v>1655.3375000000001</v>
      </c>
      <c r="AE29" s="87">
        <f>'Electric lighting'!$G29+'Clear Sky'!AE29</f>
        <v>1253.0871</v>
      </c>
    </row>
    <row r="30" spans="1:31" x14ac:dyDescent="0.3">
      <c r="A30" s="82" t="s">
        <v>38</v>
      </c>
      <c r="B30" s="86">
        <f>'Electric lighting'!$G30+'Clear Sky'!B30</f>
        <v>735.45431000000008</v>
      </c>
      <c r="C30" s="80">
        <f>'Electric lighting'!$G30+'Clear Sky'!C30</f>
        <v>897.91810000000009</v>
      </c>
      <c r="D30" s="80">
        <f>'Electric lighting'!$G30+'Clear Sky'!D30</f>
        <v>1183.2951</v>
      </c>
      <c r="E30" s="80">
        <f>'Electric lighting'!$G30+'Clear Sky'!E30</f>
        <v>913.63610000000006</v>
      </c>
      <c r="F30" s="80">
        <f>'Electric lighting'!$G30+'Clear Sky'!F30</f>
        <v>819.95550000000003</v>
      </c>
      <c r="G30" s="80">
        <f>'Electric lighting'!$G30+'Clear Sky'!G30</f>
        <v>874.1110000000001</v>
      </c>
      <c r="H30" s="80">
        <f>'Electric lighting'!$G30+'Clear Sky'!H30</f>
        <v>920.07550000000003</v>
      </c>
      <c r="I30" s="80">
        <f>'Electric lighting'!$G30+'Clear Sky'!I30</f>
        <v>769.57307000000003</v>
      </c>
      <c r="J30" s="80">
        <f>'Electric lighting'!$G30+'Clear Sky'!J30</f>
        <v>759.12986000000001</v>
      </c>
      <c r="K30" s="80">
        <f>'Electric lighting'!$G30+'Clear Sky'!K30</f>
        <v>687.2</v>
      </c>
      <c r="L30" s="80">
        <f>'Electric lighting'!$G30+'Clear Sky'!L30</f>
        <v>868.96030000000007</v>
      </c>
      <c r="M30" s="80">
        <f>'Electric lighting'!$G30+'Clear Sky'!M30</f>
        <v>950.31130000000007</v>
      </c>
      <c r="N30" s="80">
        <f>'Electric lighting'!$G30+'Clear Sky'!N30</f>
        <v>1261.6016</v>
      </c>
      <c r="O30" s="80">
        <f>'Electric lighting'!$G30+'Clear Sky'!O30</f>
        <v>1431.3287</v>
      </c>
      <c r="P30" s="80">
        <f>'Electric lighting'!$G30+'Clear Sky'!P30</f>
        <v>958.20389999999998</v>
      </c>
      <c r="Q30" s="80">
        <f>'Electric lighting'!$G30+'Clear Sky'!Q30</f>
        <v>969.27350000000001</v>
      </c>
      <c r="R30" s="80">
        <f>'Electric lighting'!$G30+'Clear Sky'!R30</f>
        <v>977.31720000000007</v>
      </c>
      <c r="S30" s="80">
        <f>'Electric lighting'!$G30+'Clear Sky'!S30</f>
        <v>1014.8027000000001</v>
      </c>
      <c r="T30" s="80">
        <f>'Electric lighting'!$G30+'Clear Sky'!T30</f>
        <v>1025.7532000000001</v>
      </c>
      <c r="U30" s="80">
        <f>'Electric lighting'!$G30+'Clear Sky'!U30</f>
        <v>1116.0649000000001</v>
      </c>
      <c r="V30" s="80">
        <f>'Electric lighting'!$G30+'Clear Sky'!V30</f>
        <v>1063.8526000000002</v>
      </c>
      <c r="W30" s="80">
        <f>'Electric lighting'!$G30+'Clear Sky'!W30</f>
        <v>1162.2402999999999</v>
      </c>
      <c r="X30" s="80">
        <f>'Electric lighting'!$G30+'Clear Sky'!X30</f>
        <v>1212.7166999999999</v>
      </c>
      <c r="Y30" s="80">
        <f>'Electric lighting'!$G30+'Clear Sky'!Y30</f>
        <v>1219.1624999999999</v>
      </c>
      <c r="Z30" s="80">
        <f>'Electric lighting'!$G30+'Clear Sky'!Z30</f>
        <v>1207.7562</v>
      </c>
      <c r="AA30" s="80">
        <f>'Electric lighting'!$G30+'Clear Sky'!AA30</f>
        <v>1362.913</v>
      </c>
      <c r="AB30" s="80">
        <f>'Electric lighting'!$G30+'Clear Sky'!AB30</f>
        <v>1579.8117999999999</v>
      </c>
      <c r="AC30" s="80">
        <f>'Electric lighting'!$G30+'Clear Sky'!AC30</f>
        <v>1587.0505000000001</v>
      </c>
      <c r="AD30" s="80">
        <f>'Electric lighting'!$G30+'Clear Sky'!AD30</f>
        <v>1454.5073000000002</v>
      </c>
      <c r="AE30" s="87">
        <f>'Electric lighting'!$G30+'Clear Sky'!AE30</f>
        <v>1167.2074</v>
      </c>
    </row>
    <row r="31" spans="1:31" x14ac:dyDescent="0.3">
      <c r="A31" s="82" t="s">
        <v>39</v>
      </c>
      <c r="B31" s="86">
        <f>'Electric lighting'!$G31+'Clear Sky'!B31</f>
        <v>716.61216000000002</v>
      </c>
      <c r="C31" s="80">
        <f>'Electric lighting'!$G31+'Clear Sky'!C31</f>
        <v>902.57209999999998</v>
      </c>
      <c r="D31" s="80">
        <f>'Electric lighting'!$G31+'Clear Sky'!D31</f>
        <v>1132.9544000000001</v>
      </c>
      <c r="E31" s="80">
        <f>'Electric lighting'!$G31+'Clear Sky'!E31</f>
        <v>927.44969999999989</v>
      </c>
      <c r="F31" s="80">
        <f>'Electric lighting'!$G31+'Clear Sky'!F31</f>
        <v>927.52839999999992</v>
      </c>
      <c r="G31" s="80">
        <f>'Electric lighting'!$G31+'Clear Sky'!G31</f>
        <v>955.76990000000001</v>
      </c>
      <c r="H31" s="80">
        <f>'Electric lighting'!$G31+'Clear Sky'!H31</f>
        <v>893.82039999999995</v>
      </c>
      <c r="I31" s="80">
        <f>'Electric lighting'!$G31+'Clear Sky'!I31</f>
        <v>803.79790000000003</v>
      </c>
      <c r="J31" s="80">
        <f>'Electric lighting'!$G31+'Clear Sky'!J31</f>
        <v>734.81979000000001</v>
      </c>
      <c r="K31" s="80">
        <f>'Electric lighting'!$G31+'Clear Sky'!K31</f>
        <v>670.9</v>
      </c>
      <c r="L31" s="80">
        <f>'Electric lighting'!$G31+'Clear Sky'!L31</f>
        <v>855.80539999999996</v>
      </c>
      <c r="M31" s="80">
        <f>'Electric lighting'!$G31+'Clear Sky'!M31</f>
        <v>1056.7447</v>
      </c>
      <c r="N31" s="80">
        <f>'Electric lighting'!$G31+'Clear Sky'!N31</f>
        <v>1294.6521</v>
      </c>
      <c r="O31" s="80">
        <f>'Electric lighting'!$G31+'Clear Sky'!O31</f>
        <v>1449.5412999999999</v>
      </c>
      <c r="P31" s="80">
        <f>'Electric lighting'!$G31+'Clear Sky'!P31</f>
        <v>1060.278</v>
      </c>
      <c r="Q31" s="80">
        <f>'Electric lighting'!$G31+'Clear Sky'!Q31</f>
        <v>1106.7687000000001</v>
      </c>
      <c r="R31" s="80">
        <f>'Electric lighting'!$G31+'Clear Sky'!R31</f>
        <v>1015.8981</v>
      </c>
      <c r="S31" s="80">
        <f>'Electric lighting'!$G31+'Clear Sky'!S31</f>
        <v>1075.4180999999999</v>
      </c>
      <c r="T31" s="80">
        <f>'Electric lighting'!$G31+'Clear Sky'!T31</f>
        <v>1061.7278999999999</v>
      </c>
      <c r="U31" s="80">
        <f>'Electric lighting'!$G31+'Clear Sky'!U31</f>
        <v>1064.6632</v>
      </c>
      <c r="V31" s="80">
        <f>'Electric lighting'!$G31+'Clear Sky'!V31</f>
        <v>1111.9389000000001</v>
      </c>
      <c r="W31" s="80">
        <f>'Electric lighting'!$G31+'Clear Sky'!W31</f>
        <v>1150.4153000000001</v>
      </c>
      <c r="X31" s="80">
        <f>'Electric lighting'!$G31+'Clear Sky'!X31</f>
        <v>1203.1563000000001</v>
      </c>
      <c r="Y31" s="80">
        <f>'Electric lighting'!$G31+'Clear Sky'!Y31</f>
        <v>1080.7639999999999</v>
      </c>
      <c r="Z31" s="80">
        <f>'Electric lighting'!$G31+'Clear Sky'!Z31</f>
        <v>1208.1246000000001</v>
      </c>
      <c r="AA31" s="80">
        <f>'Electric lighting'!$G31+'Clear Sky'!AA31</f>
        <v>1381.4670000000001</v>
      </c>
      <c r="AB31" s="80">
        <f>'Electric lighting'!$G31+'Clear Sky'!AB31</f>
        <v>1561.9789999999998</v>
      </c>
      <c r="AC31" s="80">
        <f>'Electric lighting'!$G31+'Clear Sky'!AC31</f>
        <v>1565.3258999999998</v>
      </c>
      <c r="AD31" s="80">
        <f>'Electric lighting'!$G31+'Clear Sky'!AD31</f>
        <v>1321.0815</v>
      </c>
      <c r="AE31" s="87">
        <f>'Electric lighting'!$G31+'Clear Sky'!AE31</f>
        <v>1209.1815000000001</v>
      </c>
    </row>
    <row r="32" spans="1:31" x14ac:dyDescent="0.3">
      <c r="A32" s="82" t="s">
        <v>40</v>
      </c>
      <c r="B32" s="86">
        <f>'Electric lighting'!$G32+'Clear Sky'!B32</f>
        <v>665.80052999999998</v>
      </c>
      <c r="C32" s="80">
        <f>'Electric lighting'!$G32+'Clear Sky'!C32</f>
        <v>890.27760000000001</v>
      </c>
      <c r="D32" s="80">
        <f>'Electric lighting'!$G32+'Clear Sky'!D32</f>
        <v>973.35140000000001</v>
      </c>
      <c r="E32" s="80">
        <f>'Electric lighting'!$G32+'Clear Sky'!E32</f>
        <v>967.36779999999999</v>
      </c>
      <c r="F32" s="80">
        <f>'Electric lighting'!$G32+'Clear Sky'!F32</f>
        <v>943.33140000000003</v>
      </c>
      <c r="G32" s="80">
        <f>'Electric lighting'!$G32+'Clear Sky'!G32</f>
        <v>886.80709999999999</v>
      </c>
      <c r="H32" s="80">
        <f>'Electric lighting'!$G32+'Clear Sky'!H32</f>
        <v>898.09199999999998</v>
      </c>
      <c r="I32" s="80">
        <f>'Electric lighting'!$G32+'Clear Sky'!I32</f>
        <v>812.58920000000001</v>
      </c>
      <c r="J32" s="80">
        <f>'Electric lighting'!$G32+'Clear Sky'!J32</f>
        <v>681.45862</v>
      </c>
      <c r="K32" s="80">
        <f>'Electric lighting'!$G32+'Clear Sky'!K32</f>
        <v>608</v>
      </c>
      <c r="L32" s="80">
        <f>'Electric lighting'!$G32+'Clear Sky'!L32</f>
        <v>929.86670000000004</v>
      </c>
      <c r="M32" s="80">
        <f>'Electric lighting'!$G32+'Clear Sky'!M32</f>
        <v>1007.5685</v>
      </c>
      <c r="N32" s="80">
        <f>'Electric lighting'!$G32+'Clear Sky'!N32</f>
        <v>1312.1412</v>
      </c>
      <c r="O32" s="80">
        <f>'Electric lighting'!$G32+'Clear Sky'!O32</f>
        <v>1319.8076999999998</v>
      </c>
      <c r="P32" s="80">
        <f>'Electric lighting'!$G32+'Clear Sky'!P32</f>
        <v>1066.7408</v>
      </c>
      <c r="Q32" s="80">
        <f>'Electric lighting'!$G32+'Clear Sky'!Q32</f>
        <v>1162.3044</v>
      </c>
      <c r="R32" s="80">
        <f>'Electric lighting'!$G32+'Clear Sky'!R32</f>
        <v>1094.5261</v>
      </c>
      <c r="S32" s="80">
        <f>'Electric lighting'!$G32+'Clear Sky'!S32</f>
        <v>1070.2816</v>
      </c>
      <c r="T32" s="80">
        <f>'Electric lighting'!$G32+'Clear Sky'!T32</f>
        <v>1035.2015999999999</v>
      </c>
      <c r="U32" s="80">
        <f>'Electric lighting'!$G32+'Clear Sky'!U32</f>
        <v>977.25810000000001</v>
      </c>
      <c r="V32" s="80">
        <f>'Electric lighting'!$G32+'Clear Sky'!V32</f>
        <v>1656.723</v>
      </c>
      <c r="W32" s="80">
        <f>'Electric lighting'!$G32+'Clear Sky'!W32</f>
        <v>1474.2725</v>
      </c>
      <c r="X32" s="80">
        <f>'Electric lighting'!$G32+'Clear Sky'!X32</f>
        <v>1238.8558</v>
      </c>
      <c r="Y32" s="80">
        <f>'Electric lighting'!$G32+'Clear Sky'!Y32</f>
        <v>1223.3364000000001</v>
      </c>
      <c r="Z32" s="80">
        <f>'Electric lighting'!$G32+'Clear Sky'!Z32</f>
        <v>1237.1534000000001</v>
      </c>
      <c r="AA32" s="80">
        <f>'Electric lighting'!$G32+'Clear Sky'!AA32</f>
        <v>1496.047</v>
      </c>
      <c r="AB32" s="80">
        <f>'Electric lighting'!$G32+'Clear Sky'!AB32</f>
        <v>1432.5475000000001</v>
      </c>
      <c r="AC32" s="80">
        <f>'Electric lighting'!$G32+'Clear Sky'!AC32</f>
        <v>1503.4602</v>
      </c>
      <c r="AD32" s="80">
        <f>'Electric lighting'!$G32+'Clear Sky'!AD32</f>
        <v>1380.9657</v>
      </c>
      <c r="AE32" s="87">
        <f>'Electric lighting'!$G32+'Clear Sky'!AE32</f>
        <v>1356.0347000000002</v>
      </c>
    </row>
    <row r="33" spans="1:33" x14ac:dyDescent="0.3">
      <c r="A33" s="82" t="s">
        <v>21</v>
      </c>
      <c r="B33" s="86">
        <f>'Electric lighting'!$G33+'Clear Sky'!B33</f>
        <v>643.90830000000005</v>
      </c>
      <c r="C33" s="80">
        <f>'Electric lighting'!$G33+'Clear Sky'!C33</f>
        <v>830.27520000000004</v>
      </c>
      <c r="D33" s="80">
        <f>'Electric lighting'!$G33+'Clear Sky'!D33</f>
        <v>1193.3607999999999</v>
      </c>
      <c r="E33" s="80">
        <f>'Electric lighting'!$G33+'Clear Sky'!E33</f>
        <v>656.67448000000002</v>
      </c>
      <c r="F33" s="80">
        <f>'Electric lighting'!$G33+'Clear Sky'!F33</f>
        <v>656.20154000000002</v>
      </c>
      <c r="G33" s="80">
        <f>'Electric lighting'!$G33+'Clear Sky'!G33</f>
        <v>676.45421999999996</v>
      </c>
      <c r="H33" s="80">
        <f>'Electric lighting'!$G33+'Clear Sky'!H33</f>
        <v>682.21439999999996</v>
      </c>
      <c r="I33" s="80">
        <f>'Electric lighting'!$G33+'Clear Sky'!I33</f>
        <v>621.88106000000005</v>
      </c>
      <c r="J33" s="80">
        <f>'Electric lighting'!$G33+'Clear Sky'!J33</f>
        <v>646.47942</v>
      </c>
      <c r="K33" s="80">
        <f>'Electric lighting'!$G33+'Clear Sky'!K33</f>
        <v>578</v>
      </c>
      <c r="L33" s="80">
        <f>'Electric lighting'!$G33+'Clear Sky'!L33</f>
        <v>811.10929999999996</v>
      </c>
      <c r="M33" s="80">
        <f>'Electric lighting'!$G33+'Clear Sky'!M33</f>
        <v>986.44600000000003</v>
      </c>
      <c r="N33" s="80">
        <f>'Electric lighting'!$G33+'Clear Sky'!N33</f>
        <v>1524.5299</v>
      </c>
      <c r="O33" s="80">
        <f>'Electric lighting'!$G33+'Clear Sky'!O33</f>
        <v>1684.193</v>
      </c>
      <c r="P33" s="80">
        <f>'Electric lighting'!$G33+'Clear Sky'!P33</f>
        <v>785.63009999999997</v>
      </c>
      <c r="Q33" s="80">
        <f>'Electric lighting'!$G33+'Clear Sky'!Q33</f>
        <v>770.09259999999995</v>
      </c>
      <c r="R33" s="80">
        <f>'Electric lighting'!$G33+'Clear Sky'!R33</f>
        <v>823.98479999999995</v>
      </c>
      <c r="S33" s="80">
        <f>'Electric lighting'!$G33+'Clear Sky'!S33</f>
        <v>717.99990000000003</v>
      </c>
      <c r="T33" s="80">
        <f>'Electric lighting'!$G33+'Clear Sky'!T33</f>
        <v>728.42420000000004</v>
      </c>
      <c r="U33" s="80">
        <f>'Electric lighting'!$G33+'Clear Sky'!U33</f>
        <v>992.98659999999995</v>
      </c>
      <c r="V33" s="80">
        <f>'Electric lighting'!$G33+'Clear Sky'!V33</f>
        <v>887.49549999999999</v>
      </c>
      <c r="W33" s="80">
        <f>'Electric lighting'!$G33+'Clear Sky'!W33</f>
        <v>966.89830000000006</v>
      </c>
      <c r="X33" s="80">
        <f>'Electric lighting'!$G33+'Clear Sky'!X33</f>
        <v>957.97890000000007</v>
      </c>
      <c r="Y33" s="80">
        <f>'Electric lighting'!$G33+'Clear Sky'!Y33</f>
        <v>942.91059999999993</v>
      </c>
      <c r="Z33" s="80">
        <f>'Electric lighting'!$G33+'Clear Sky'!Z33</f>
        <v>1256.9266</v>
      </c>
      <c r="AA33" s="80">
        <f>'Electric lighting'!$G33+'Clear Sky'!AA33</f>
        <v>1345.8420000000001</v>
      </c>
      <c r="AB33" s="80">
        <f>'Electric lighting'!$G33+'Clear Sky'!AB33</f>
        <v>1691.7059999999999</v>
      </c>
      <c r="AC33" s="80">
        <f>'Electric lighting'!$G33+'Clear Sky'!AC33</f>
        <v>1656.34</v>
      </c>
      <c r="AD33" s="80">
        <f>'Electric lighting'!$G33+'Clear Sky'!AD33</f>
        <v>1563.5334</v>
      </c>
      <c r="AE33" s="87">
        <f>'Electric lighting'!$G33+'Clear Sky'!AE33</f>
        <v>1383.5119999999999</v>
      </c>
    </row>
    <row r="34" spans="1:33" x14ac:dyDescent="0.3">
      <c r="A34" s="82" t="s">
        <v>22</v>
      </c>
      <c r="B34" s="86">
        <f>'Electric lighting'!$G34+'Clear Sky'!B34</f>
        <v>704.13179000000002</v>
      </c>
      <c r="C34" s="80">
        <f>'Electric lighting'!$G34+'Clear Sky'!C34</f>
        <v>843.98580000000004</v>
      </c>
      <c r="D34" s="80">
        <f>'Electric lighting'!$G34+'Clear Sky'!D34</f>
        <v>1026.2750000000001</v>
      </c>
      <c r="E34" s="80">
        <f>'Electric lighting'!$G34+'Clear Sky'!E34</f>
        <v>731.94223000000011</v>
      </c>
      <c r="F34" s="80">
        <f>'Electric lighting'!$G34+'Clear Sky'!F34</f>
        <v>736.36698000000001</v>
      </c>
      <c r="G34" s="80">
        <f>'Electric lighting'!$G34+'Clear Sky'!G34</f>
        <v>766.10800000000006</v>
      </c>
      <c r="H34" s="80">
        <f>'Electric lighting'!$G34+'Clear Sky'!H34</f>
        <v>733.65532000000007</v>
      </c>
      <c r="I34" s="80">
        <f>'Electric lighting'!$G34+'Clear Sky'!I34</f>
        <v>705.75403000000006</v>
      </c>
      <c r="J34" s="80">
        <f>'Electric lighting'!$G34+'Clear Sky'!J34</f>
        <v>705.32381000000009</v>
      </c>
      <c r="K34" s="80">
        <f>'Electric lighting'!$G34+'Clear Sky'!K34</f>
        <v>647.20000000000005</v>
      </c>
      <c r="L34" s="80">
        <f>'Electric lighting'!$G34+'Clear Sky'!L34</f>
        <v>876.58710000000008</v>
      </c>
      <c r="M34" s="80">
        <f>'Electric lighting'!$G34+'Clear Sky'!M34</f>
        <v>982.66010000000006</v>
      </c>
      <c r="N34" s="80">
        <f>'Electric lighting'!$G34+'Clear Sky'!N34</f>
        <v>1101.6161999999999</v>
      </c>
      <c r="O34" s="80">
        <f>'Electric lighting'!$G34+'Clear Sky'!O34</f>
        <v>1610.3495</v>
      </c>
      <c r="P34" s="80">
        <f>'Electric lighting'!$G34+'Clear Sky'!P34</f>
        <v>819.80230000000006</v>
      </c>
      <c r="Q34" s="80">
        <f>'Electric lighting'!$G34+'Clear Sky'!Q34</f>
        <v>809.86220000000003</v>
      </c>
      <c r="R34" s="80">
        <f>'Electric lighting'!$G34+'Clear Sky'!R34</f>
        <v>888.26940000000002</v>
      </c>
      <c r="S34" s="80">
        <f>'Electric lighting'!$G34+'Clear Sky'!S34</f>
        <v>856.62940000000003</v>
      </c>
      <c r="T34" s="80">
        <f>'Electric lighting'!$G34+'Clear Sky'!T34</f>
        <v>808.66039999999998</v>
      </c>
      <c r="U34" s="80">
        <f>'Electric lighting'!$G34+'Clear Sky'!U34</f>
        <v>939.42790000000002</v>
      </c>
      <c r="V34" s="80">
        <f>'Electric lighting'!$G34+'Clear Sky'!V34</f>
        <v>884.24610000000007</v>
      </c>
      <c r="W34" s="80">
        <f>'Electric lighting'!$G34+'Clear Sky'!W34</f>
        <v>930.43820000000005</v>
      </c>
      <c r="X34" s="80">
        <f>'Electric lighting'!$G34+'Clear Sky'!X34</f>
        <v>949.91219999999998</v>
      </c>
      <c r="Y34" s="80">
        <f>'Electric lighting'!$G34+'Clear Sky'!Y34</f>
        <v>960.20600000000002</v>
      </c>
      <c r="Z34" s="80">
        <f>'Electric lighting'!$G34+'Clear Sky'!Z34</f>
        <v>1117.7089000000001</v>
      </c>
      <c r="AA34" s="80">
        <f>'Electric lighting'!$G34+'Clear Sky'!AA34</f>
        <v>1224.9378000000002</v>
      </c>
      <c r="AB34" s="80">
        <f>'Electric lighting'!$G34+'Clear Sky'!AB34</f>
        <v>1212.5392000000002</v>
      </c>
      <c r="AC34" s="80">
        <f>'Electric lighting'!$G34+'Clear Sky'!AC34</f>
        <v>1298.9286999999999</v>
      </c>
      <c r="AD34" s="80">
        <f>'Electric lighting'!$G34+'Clear Sky'!AD34</f>
        <v>1284.1844000000001</v>
      </c>
      <c r="AE34" s="87">
        <f>'Electric lighting'!$G34+'Clear Sky'!AE34</f>
        <v>1596.8032000000001</v>
      </c>
    </row>
    <row r="35" spans="1:33" x14ac:dyDescent="0.3">
      <c r="A35" s="82" t="s">
        <v>23</v>
      </c>
      <c r="B35" s="86">
        <f>'Electric lighting'!$G35+'Clear Sky'!B35</f>
        <v>700.03318000000002</v>
      </c>
      <c r="C35" s="80">
        <f>'Electric lighting'!$G35+'Clear Sky'!C35</f>
        <v>875.29610000000002</v>
      </c>
      <c r="D35" s="80">
        <f>'Electric lighting'!$G35+'Clear Sky'!D35</f>
        <v>1066.5106000000001</v>
      </c>
      <c r="E35" s="80">
        <f>'Electric lighting'!$G35+'Clear Sky'!E35</f>
        <v>748.9819</v>
      </c>
      <c r="F35" s="80">
        <f>'Electric lighting'!$G35+'Clear Sky'!F35</f>
        <v>765.61380000000008</v>
      </c>
      <c r="G35" s="80">
        <f>'Electric lighting'!$G35+'Clear Sky'!G35</f>
        <v>846.62260000000003</v>
      </c>
      <c r="H35" s="80">
        <f>'Electric lighting'!$G35+'Clear Sky'!H35</f>
        <v>824.00240000000008</v>
      </c>
      <c r="I35" s="80">
        <f>'Electric lighting'!$G35+'Clear Sky'!I35</f>
        <v>721.35779000000002</v>
      </c>
      <c r="J35" s="80">
        <f>'Electric lighting'!$G35+'Clear Sky'!J35</f>
        <v>679.87628000000007</v>
      </c>
      <c r="K35" s="80">
        <f>'Electric lighting'!$G35+'Clear Sky'!K35</f>
        <v>647.20000000000005</v>
      </c>
      <c r="L35" s="80">
        <f>'Electric lighting'!$G35+'Clear Sky'!L35</f>
        <v>844.89660000000003</v>
      </c>
      <c r="M35" s="80">
        <f>'Electric lighting'!$G35+'Clear Sky'!M35</f>
        <v>982.89850000000001</v>
      </c>
      <c r="N35" s="80">
        <f>'Electric lighting'!$G35+'Clear Sky'!N35</f>
        <v>1140.9115000000002</v>
      </c>
      <c r="O35" s="80">
        <f>'Electric lighting'!$G35+'Clear Sky'!O35</f>
        <v>1203.2474000000002</v>
      </c>
      <c r="P35" s="80">
        <f>'Electric lighting'!$G35+'Clear Sky'!P35</f>
        <v>880.75660000000005</v>
      </c>
      <c r="Q35" s="80">
        <f>'Electric lighting'!$G35+'Clear Sky'!Q35</f>
        <v>934.26560000000006</v>
      </c>
      <c r="R35" s="80">
        <f>'Electric lighting'!$G35+'Clear Sky'!R35</f>
        <v>947.10590000000002</v>
      </c>
      <c r="S35" s="80">
        <f>'Electric lighting'!$G35+'Clear Sky'!S35</f>
        <v>887.82450000000006</v>
      </c>
      <c r="T35" s="80">
        <f>'Electric lighting'!$G35+'Clear Sky'!T35</f>
        <v>881.81420000000003</v>
      </c>
      <c r="U35" s="80">
        <f>'Electric lighting'!$G35+'Clear Sky'!U35</f>
        <v>915.42420000000004</v>
      </c>
      <c r="V35" s="80">
        <f>'Electric lighting'!$G35+'Clear Sky'!V35</f>
        <v>924.75580000000002</v>
      </c>
      <c r="W35" s="80">
        <f>'Electric lighting'!$G35+'Clear Sky'!W35</f>
        <v>966.21379999999999</v>
      </c>
      <c r="X35" s="80">
        <f>'Electric lighting'!$G35+'Clear Sky'!X35</f>
        <v>924.86270000000002</v>
      </c>
      <c r="Y35" s="80">
        <f>'Electric lighting'!$G35+'Clear Sky'!Y35</f>
        <v>943.72760000000005</v>
      </c>
      <c r="Z35" s="80">
        <f>'Electric lighting'!$G35+'Clear Sky'!Z35</f>
        <v>1099.7352000000001</v>
      </c>
      <c r="AA35" s="80">
        <f>'Electric lighting'!$G35+'Clear Sky'!AA35</f>
        <v>1203.4484</v>
      </c>
      <c r="AB35" s="80">
        <f>'Electric lighting'!$G35+'Clear Sky'!AB35</f>
        <v>1375.6575</v>
      </c>
      <c r="AC35" s="80">
        <f>'Electric lighting'!$G35+'Clear Sky'!AC35</f>
        <v>1244.9145000000001</v>
      </c>
      <c r="AD35" s="80">
        <f>'Electric lighting'!$G35+'Clear Sky'!AD35</f>
        <v>1199.3434000000002</v>
      </c>
      <c r="AE35" s="87">
        <f>'Electric lighting'!$G35+'Clear Sky'!AE35</f>
        <v>1165.7258000000002</v>
      </c>
    </row>
    <row r="36" spans="1:33" x14ac:dyDescent="0.3">
      <c r="A36" s="82" t="s">
        <v>24</v>
      </c>
      <c r="B36" s="86">
        <f>'Electric lighting'!$G36+'Clear Sky'!B36</f>
        <v>676.47531000000004</v>
      </c>
      <c r="C36" s="80">
        <f>'Electric lighting'!$G36+'Clear Sky'!C36</f>
        <v>843.94890000000009</v>
      </c>
      <c r="D36" s="80">
        <f>'Electric lighting'!$G36+'Clear Sky'!D36</f>
        <v>1012.855</v>
      </c>
      <c r="E36" s="80">
        <f>'Electric lighting'!$G36+'Clear Sky'!E36</f>
        <v>874.49200000000008</v>
      </c>
      <c r="F36" s="80">
        <f>'Electric lighting'!$G36+'Clear Sky'!F36</f>
        <v>794.90940000000001</v>
      </c>
      <c r="G36" s="80">
        <f>'Electric lighting'!$G36+'Clear Sky'!G36</f>
        <v>880.41420000000005</v>
      </c>
      <c r="H36" s="80">
        <f>'Electric lighting'!$G36+'Clear Sky'!H36</f>
        <v>783.17540000000008</v>
      </c>
      <c r="I36" s="80">
        <f>'Electric lighting'!$G36+'Clear Sky'!I36</f>
        <v>718.0295900000001</v>
      </c>
      <c r="J36" s="80">
        <f>'Electric lighting'!$G36+'Clear Sky'!J36</f>
        <v>675.65975000000003</v>
      </c>
      <c r="K36" s="80">
        <f>'Electric lighting'!$G36+'Clear Sky'!K36</f>
        <v>629.20000000000005</v>
      </c>
      <c r="L36" s="80">
        <f>'Electric lighting'!$G36+'Clear Sky'!L36</f>
        <v>785.00549999999998</v>
      </c>
      <c r="M36" s="80">
        <f>'Electric lighting'!$G36+'Clear Sky'!M36</f>
        <v>925.42690000000005</v>
      </c>
      <c r="N36" s="80">
        <f>'Electric lighting'!$G36+'Clear Sky'!N36</f>
        <v>957.90350000000012</v>
      </c>
      <c r="O36" s="80">
        <f>'Electric lighting'!$G36+'Clear Sky'!O36</f>
        <v>1110.624</v>
      </c>
      <c r="P36" s="80">
        <f>'Electric lighting'!$G36+'Clear Sky'!P36</f>
        <v>865.5335</v>
      </c>
      <c r="Q36" s="80">
        <f>'Electric lighting'!$G36+'Clear Sky'!Q36</f>
        <v>876.97770000000003</v>
      </c>
      <c r="R36" s="80">
        <f>'Electric lighting'!$G36+'Clear Sky'!R36</f>
        <v>902.67020000000002</v>
      </c>
      <c r="S36" s="80">
        <f>'Electric lighting'!$G36+'Clear Sky'!S36</f>
        <v>980.47580000000005</v>
      </c>
      <c r="T36" s="80">
        <f>'Electric lighting'!$G36+'Clear Sky'!T36</f>
        <v>856.85620000000006</v>
      </c>
      <c r="U36" s="80">
        <f>'Electric lighting'!$G36+'Clear Sky'!U36</f>
        <v>946.52320000000009</v>
      </c>
      <c r="V36" s="80">
        <f>'Electric lighting'!$G36+'Clear Sky'!V36</f>
        <v>1048.8548000000001</v>
      </c>
      <c r="W36" s="80">
        <f>'Electric lighting'!$G36+'Clear Sky'!W36</f>
        <v>1044.5793000000001</v>
      </c>
      <c r="X36" s="80">
        <f>'Electric lighting'!$G36+'Clear Sky'!X36</f>
        <v>1056.1653000000001</v>
      </c>
      <c r="Y36" s="80">
        <f>'Electric lighting'!$G36+'Clear Sky'!Y36</f>
        <v>1007.6872000000001</v>
      </c>
      <c r="Z36" s="80">
        <f>'Electric lighting'!$G36+'Clear Sky'!Z36</f>
        <v>1130.8854000000001</v>
      </c>
      <c r="AA36" s="80">
        <f>'Electric lighting'!$G36+'Clear Sky'!AA36</f>
        <v>1086.0033000000001</v>
      </c>
      <c r="AB36" s="80">
        <f>'Electric lighting'!$G36+'Clear Sky'!AB36</f>
        <v>1197.1487000000002</v>
      </c>
      <c r="AC36" s="80">
        <f>'Electric lighting'!$G36+'Clear Sky'!AC36</f>
        <v>1179.0173</v>
      </c>
      <c r="AD36" s="80">
        <f>'Electric lighting'!$G36+'Clear Sky'!AD36</f>
        <v>1248.3597</v>
      </c>
      <c r="AE36" s="87">
        <f>'Electric lighting'!$G36+'Clear Sky'!AE36</f>
        <v>1297.3665000000001</v>
      </c>
    </row>
    <row r="37" spans="1:33" x14ac:dyDescent="0.3">
      <c r="A37" s="82" t="s">
        <v>25</v>
      </c>
      <c r="B37" s="86">
        <f>'Electric lighting'!$G37+'Clear Sky'!B37</f>
        <v>644.31832000000009</v>
      </c>
      <c r="C37" s="80">
        <f>'Electric lighting'!$G37+'Clear Sky'!C37</f>
        <v>715.43260000000009</v>
      </c>
      <c r="D37" s="80">
        <f>'Electric lighting'!$G37+'Clear Sky'!D37</f>
        <v>887.49109999999996</v>
      </c>
      <c r="E37" s="80">
        <f>'Electric lighting'!$G37+'Clear Sky'!E37</f>
        <v>799.20910000000003</v>
      </c>
      <c r="F37" s="80">
        <f>'Electric lighting'!$G37+'Clear Sky'!F37</f>
        <v>841.20740000000001</v>
      </c>
      <c r="G37" s="80">
        <f>'Electric lighting'!$G37+'Clear Sky'!G37</f>
        <v>813.51290000000006</v>
      </c>
      <c r="H37" s="80">
        <f>'Electric lighting'!$G37+'Clear Sky'!H37</f>
        <v>809.64300000000003</v>
      </c>
      <c r="I37" s="80">
        <f>'Electric lighting'!$G37+'Clear Sky'!I37</f>
        <v>761.86900000000003</v>
      </c>
      <c r="J37" s="80">
        <f>'Electric lighting'!$G37+'Clear Sky'!J37</f>
        <v>621.70824000000005</v>
      </c>
      <c r="K37" s="80">
        <f>'Electric lighting'!$G37+'Clear Sky'!K37</f>
        <v>574.70000000000005</v>
      </c>
      <c r="L37" s="80">
        <f>'Electric lighting'!$G37+'Clear Sky'!L37</f>
        <v>802.10520000000008</v>
      </c>
      <c r="M37" s="80">
        <f>'Electric lighting'!$G37+'Clear Sky'!M37</f>
        <v>907.08660000000009</v>
      </c>
      <c r="N37" s="80">
        <f>'Electric lighting'!$G37+'Clear Sky'!N37</f>
        <v>979.05500000000006</v>
      </c>
      <c r="O37" s="80">
        <f>'Electric lighting'!$G37+'Clear Sky'!O37</f>
        <v>1258.1765</v>
      </c>
      <c r="P37" s="80">
        <f>'Electric lighting'!$G37+'Clear Sky'!P37</f>
        <v>896.51860000000011</v>
      </c>
      <c r="Q37" s="80">
        <f>'Electric lighting'!$G37+'Clear Sky'!Q37</f>
        <v>900.84789999999998</v>
      </c>
      <c r="R37" s="80">
        <f>'Electric lighting'!$G37+'Clear Sky'!R37</f>
        <v>899.77930000000003</v>
      </c>
      <c r="S37" s="80">
        <f>'Electric lighting'!$G37+'Clear Sky'!S37</f>
        <v>872.81940000000009</v>
      </c>
      <c r="T37" s="80">
        <f>'Electric lighting'!$G37+'Clear Sky'!T37</f>
        <v>883.69070000000011</v>
      </c>
      <c r="U37" s="80">
        <f>'Electric lighting'!$G37+'Clear Sky'!U37</f>
        <v>805.18100000000004</v>
      </c>
      <c r="V37" s="80">
        <f>'Electric lighting'!$G37+'Clear Sky'!V37</f>
        <v>1549.0198</v>
      </c>
      <c r="W37" s="80">
        <f>'Electric lighting'!$G37+'Clear Sky'!W37</f>
        <v>1187.1188000000002</v>
      </c>
      <c r="X37" s="80">
        <f>'Electric lighting'!$G37+'Clear Sky'!X37</f>
        <v>1105.6116999999999</v>
      </c>
      <c r="Y37" s="80">
        <f>'Electric lighting'!$G37+'Clear Sky'!Y37</f>
        <v>1105.2276000000002</v>
      </c>
      <c r="Z37" s="80">
        <f>'Electric lighting'!$G37+'Clear Sky'!Z37</f>
        <v>1022.4404000000001</v>
      </c>
      <c r="AA37" s="80">
        <f>'Electric lighting'!$G37+'Clear Sky'!AA37</f>
        <v>1025.8831</v>
      </c>
      <c r="AB37" s="80">
        <f>'Electric lighting'!$G37+'Clear Sky'!AB37</f>
        <v>1035.4985000000001</v>
      </c>
      <c r="AC37" s="80">
        <f>'Electric lighting'!$G37+'Clear Sky'!AC37</f>
        <v>1061.9845</v>
      </c>
      <c r="AD37" s="80">
        <f>'Electric lighting'!$G37+'Clear Sky'!AD37</f>
        <v>1257.9137000000001</v>
      </c>
      <c r="AE37" s="87">
        <f>'Electric lighting'!$G37+'Clear Sky'!AE37</f>
        <v>1173.4285</v>
      </c>
    </row>
    <row r="38" spans="1:33" x14ac:dyDescent="0.3">
      <c r="A38" s="82" t="s">
        <v>41</v>
      </c>
      <c r="B38" s="86">
        <f>'Electric lighting'!$G38+'Clear Sky'!B38</f>
        <v>559.82330000000002</v>
      </c>
      <c r="C38" s="80">
        <f>'Electric lighting'!$G38+'Clear Sky'!C38</f>
        <v>649.52909999999997</v>
      </c>
      <c r="D38" s="80">
        <f>'Electric lighting'!$G38+'Clear Sky'!D38</f>
        <v>1147.4067</v>
      </c>
      <c r="E38" s="80">
        <f>'Electric lighting'!$G38+'Clear Sky'!E38</f>
        <v>571.21361999999999</v>
      </c>
      <c r="F38" s="80">
        <f>'Electric lighting'!$G38+'Clear Sky'!F38</f>
        <v>553.02868999999998</v>
      </c>
      <c r="G38" s="80">
        <f>'Electric lighting'!$G38+'Clear Sky'!G38</f>
        <v>550.35149000000001</v>
      </c>
      <c r="H38" s="80">
        <f>'Electric lighting'!$G38+'Clear Sky'!H38</f>
        <v>624.33999999999992</v>
      </c>
      <c r="I38" s="80">
        <f>'Electric lighting'!$G38+'Clear Sky'!I38</f>
        <v>540.84288000000004</v>
      </c>
      <c r="J38" s="80">
        <f>'Electric lighting'!$G38+'Clear Sky'!J38</f>
        <v>555.59586000000002</v>
      </c>
      <c r="K38" s="80">
        <f>'Electric lighting'!$G38+'Clear Sky'!K38</f>
        <v>493.7</v>
      </c>
      <c r="L38" s="80">
        <f>'Electric lighting'!$G38+'Clear Sky'!L38</f>
        <v>618.35169999999994</v>
      </c>
      <c r="M38" s="80">
        <f>'Electric lighting'!$G38+'Clear Sky'!M38</f>
        <v>850.57539999999995</v>
      </c>
      <c r="N38" s="80">
        <f>'Electric lighting'!$G38+'Clear Sky'!N38</f>
        <v>1028.5253</v>
      </c>
      <c r="O38" s="80">
        <f>'Electric lighting'!$G38+'Clear Sky'!O38</f>
        <v>1295.2707</v>
      </c>
      <c r="P38" s="80">
        <f>'Electric lighting'!$G38+'Clear Sky'!P38</f>
        <v>614.78509999999994</v>
      </c>
      <c r="Q38" s="80">
        <f>'Electric lighting'!$G38+'Clear Sky'!Q38</f>
        <v>686.56920000000002</v>
      </c>
      <c r="R38" s="80">
        <f>'Electric lighting'!$G38+'Clear Sky'!R38</f>
        <v>646.93629999999996</v>
      </c>
      <c r="S38" s="80">
        <f>'Electric lighting'!$G38+'Clear Sky'!S38</f>
        <v>598.90419999999995</v>
      </c>
      <c r="T38" s="80">
        <f>'Electric lighting'!$G38+'Clear Sky'!T38</f>
        <v>608.11670000000004</v>
      </c>
      <c r="U38" s="80">
        <f>'Electric lighting'!$G38+'Clear Sky'!U38</f>
        <v>793.91409999999996</v>
      </c>
      <c r="V38" s="80">
        <f>'Electric lighting'!$G38+'Clear Sky'!V38</f>
        <v>764.42059999999992</v>
      </c>
      <c r="W38" s="80">
        <f>'Electric lighting'!$G38+'Clear Sky'!W38</f>
        <v>895.29289999999992</v>
      </c>
      <c r="X38" s="80">
        <f>'Electric lighting'!$G38+'Clear Sky'!X38</f>
        <v>781.59349999999995</v>
      </c>
      <c r="Y38" s="80">
        <f>'Electric lighting'!$G38+'Clear Sky'!Y38</f>
        <v>864.25329999999997</v>
      </c>
      <c r="Z38" s="80">
        <f>'Electric lighting'!$G38+'Clear Sky'!Z38</f>
        <v>1093.2809</v>
      </c>
      <c r="AA38" s="80">
        <f>'Electric lighting'!$G38+'Clear Sky'!AA38</f>
        <v>1265.0459000000001</v>
      </c>
      <c r="AB38" s="80">
        <f>'Electric lighting'!$G38+'Clear Sky'!AB38</f>
        <v>1282.2657999999999</v>
      </c>
      <c r="AC38" s="80">
        <f>'Electric lighting'!$G38+'Clear Sky'!AC38</f>
        <v>1272.1863000000001</v>
      </c>
      <c r="AD38" s="80">
        <f>'Electric lighting'!$G38+'Clear Sky'!AD38</f>
        <v>1278.2135000000001</v>
      </c>
      <c r="AE38" s="87">
        <f>'Electric lighting'!$G38+'Clear Sky'!AE38</f>
        <v>1009.3967</v>
      </c>
    </row>
    <row r="39" spans="1:33" x14ac:dyDescent="0.3">
      <c r="A39" s="82" t="s">
        <v>42</v>
      </c>
      <c r="B39" s="86">
        <f>'Electric lighting'!$G39+'Clear Sky'!B39</f>
        <v>606.34186999999997</v>
      </c>
      <c r="C39" s="80">
        <f>'Electric lighting'!$G39+'Clear Sky'!C39</f>
        <v>692.70609999999999</v>
      </c>
      <c r="D39" s="80">
        <f>'Electric lighting'!$G39+'Clear Sky'!D39</f>
        <v>1085.9153000000001</v>
      </c>
      <c r="E39" s="80">
        <f>'Electric lighting'!$G39+'Clear Sky'!E39</f>
        <v>590.47992999999997</v>
      </c>
      <c r="F39" s="80">
        <f>'Electric lighting'!$G39+'Clear Sky'!F39</f>
        <v>611.27117999999996</v>
      </c>
      <c r="G39" s="80">
        <f>'Electric lighting'!$G39+'Clear Sky'!G39</f>
        <v>654.94002</v>
      </c>
      <c r="H39" s="80">
        <f>'Electric lighting'!$G39+'Clear Sky'!H39</f>
        <v>634.58329000000003</v>
      </c>
      <c r="I39" s="80">
        <f>'Electric lighting'!$G39+'Clear Sky'!I39</f>
        <v>601.25258999999994</v>
      </c>
      <c r="J39" s="80">
        <f>'Electric lighting'!$G39+'Clear Sky'!J39</f>
        <v>595.23585000000003</v>
      </c>
      <c r="K39" s="80">
        <f>'Electric lighting'!$G39+'Clear Sky'!K39</f>
        <v>555.4</v>
      </c>
      <c r="L39" s="80">
        <f>'Electric lighting'!$G39+'Clear Sky'!L39</f>
        <v>698.06200000000001</v>
      </c>
      <c r="M39" s="80">
        <f>'Electric lighting'!$G39+'Clear Sky'!M39</f>
        <v>742.89909999999998</v>
      </c>
      <c r="N39" s="80">
        <f>'Electric lighting'!$G39+'Clear Sky'!N39</f>
        <v>1037.7706000000001</v>
      </c>
      <c r="O39" s="80">
        <f>'Electric lighting'!$G39+'Clear Sky'!O39</f>
        <v>1285.9830999999999</v>
      </c>
      <c r="P39" s="80">
        <f>'Electric lighting'!$G39+'Clear Sky'!P39</f>
        <v>705.61379999999997</v>
      </c>
      <c r="Q39" s="80">
        <f>'Electric lighting'!$G39+'Clear Sky'!Q39</f>
        <v>756.25849999999991</v>
      </c>
      <c r="R39" s="80">
        <f>'Electric lighting'!$G39+'Clear Sky'!R39</f>
        <v>749.17689999999993</v>
      </c>
      <c r="S39" s="80">
        <f>'Electric lighting'!$G39+'Clear Sky'!S39</f>
        <v>709.29300000000001</v>
      </c>
      <c r="T39" s="80">
        <f>'Electric lighting'!$G39+'Clear Sky'!T39</f>
        <v>696.08680000000004</v>
      </c>
      <c r="U39" s="80">
        <f>'Electric lighting'!$G39+'Clear Sky'!U39</f>
        <v>765.15159999999992</v>
      </c>
      <c r="V39" s="80">
        <f>'Electric lighting'!$G39+'Clear Sky'!V39</f>
        <v>786.77760000000001</v>
      </c>
      <c r="W39" s="80">
        <f>'Electric lighting'!$G39+'Clear Sky'!W39</f>
        <v>886.97669999999994</v>
      </c>
      <c r="X39" s="80">
        <f>'Electric lighting'!$G39+'Clear Sky'!X39</f>
        <v>868.02819999999997</v>
      </c>
      <c r="Y39" s="80">
        <f>'Electric lighting'!$G39+'Clear Sky'!Y39</f>
        <v>858.4713999999999</v>
      </c>
      <c r="Z39" s="80">
        <f>'Electric lighting'!$G39+'Clear Sky'!Z39</f>
        <v>1079.7624999999998</v>
      </c>
      <c r="AA39" s="80">
        <f>'Electric lighting'!$G39+'Clear Sky'!AA39</f>
        <v>1133.5852</v>
      </c>
      <c r="AB39" s="80">
        <f>'Electric lighting'!$G39+'Clear Sky'!AB39</f>
        <v>1216.8494999999998</v>
      </c>
      <c r="AC39" s="80">
        <f>'Electric lighting'!$G39+'Clear Sky'!AC39</f>
        <v>1220.7854</v>
      </c>
      <c r="AD39" s="80">
        <f>'Electric lighting'!$G39+'Clear Sky'!AD39</f>
        <v>1129.6958999999999</v>
      </c>
      <c r="AE39" s="87">
        <f>'Electric lighting'!$G39+'Clear Sky'!AE39</f>
        <v>1089.1487999999999</v>
      </c>
    </row>
    <row r="40" spans="1:33" x14ac:dyDescent="0.3">
      <c r="A40" s="82" t="s">
        <v>43</v>
      </c>
      <c r="B40" s="86">
        <f>'Electric lighting'!$G40+'Clear Sky'!B40</f>
        <v>595.08992000000001</v>
      </c>
      <c r="C40" s="80">
        <f>'Electric lighting'!$G40+'Clear Sky'!C40</f>
        <v>746.26970000000006</v>
      </c>
      <c r="D40" s="80">
        <f>'Electric lighting'!$G40+'Clear Sky'!D40</f>
        <v>889.92320000000007</v>
      </c>
      <c r="E40" s="80">
        <f>'Electric lighting'!$G40+'Clear Sky'!E40</f>
        <v>673.55240000000003</v>
      </c>
      <c r="F40" s="80">
        <f>'Electric lighting'!$G40+'Clear Sky'!F40</f>
        <v>664.56167000000005</v>
      </c>
      <c r="G40" s="80">
        <f>'Electric lighting'!$G40+'Clear Sky'!G40</f>
        <v>715.0471</v>
      </c>
      <c r="H40" s="80">
        <f>'Electric lighting'!$G40+'Clear Sky'!H40</f>
        <v>669.91650000000004</v>
      </c>
      <c r="I40" s="80">
        <f>'Electric lighting'!$G40+'Clear Sky'!I40</f>
        <v>624.56396000000007</v>
      </c>
      <c r="J40" s="80">
        <f>'Electric lighting'!$G40+'Clear Sky'!J40</f>
        <v>619.26821000000007</v>
      </c>
      <c r="K40" s="80">
        <f>'Electric lighting'!$G40+'Clear Sky'!K40</f>
        <v>564.70000000000005</v>
      </c>
      <c r="L40" s="80">
        <f>'Electric lighting'!$G40+'Clear Sky'!L40</f>
        <v>674.05420000000004</v>
      </c>
      <c r="M40" s="80">
        <f>'Electric lighting'!$G40+'Clear Sky'!M40</f>
        <v>730.94460000000004</v>
      </c>
      <c r="N40" s="80">
        <f>'Electric lighting'!$G40+'Clear Sky'!N40</f>
        <v>953.16300000000001</v>
      </c>
      <c r="O40" s="80">
        <f>'Electric lighting'!$G40+'Clear Sky'!O40</f>
        <v>1108.6176</v>
      </c>
      <c r="P40" s="80">
        <f>'Electric lighting'!$G40+'Clear Sky'!P40</f>
        <v>801.90160000000003</v>
      </c>
      <c r="Q40" s="80">
        <f>'Electric lighting'!$G40+'Clear Sky'!Q40</f>
        <v>716.84789999999998</v>
      </c>
      <c r="R40" s="80">
        <f>'Electric lighting'!$G40+'Clear Sky'!R40</f>
        <v>728.14430000000004</v>
      </c>
      <c r="S40" s="80">
        <f>'Electric lighting'!$G40+'Clear Sky'!S40</f>
        <v>746.19839999999999</v>
      </c>
      <c r="T40" s="80">
        <f>'Electric lighting'!$G40+'Clear Sky'!T40</f>
        <v>795.80610000000001</v>
      </c>
      <c r="U40" s="80">
        <f>'Electric lighting'!$G40+'Clear Sky'!U40</f>
        <v>754.57530000000008</v>
      </c>
      <c r="V40" s="80">
        <f>'Electric lighting'!$G40+'Clear Sky'!V40</f>
        <v>881.14440000000002</v>
      </c>
      <c r="W40" s="80">
        <f>'Electric lighting'!$G40+'Clear Sky'!W40</f>
        <v>782.44440000000009</v>
      </c>
      <c r="X40" s="80">
        <f>'Electric lighting'!$G40+'Clear Sky'!X40</f>
        <v>900.29269999999997</v>
      </c>
      <c r="Y40" s="80">
        <f>'Electric lighting'!$G40+'Clear Sky'!Y40</f>
        <v>833.91219999999998</v>
      </c>
      <c r="Z40" s="80">
        <f>'Electric lighting'!$G40+'Clear Sky'!Z40</f>
        <v>879.40780000000007</v>
      </c>
      <c r="AA40" s="80">
        <f>'Electric lighting'!$G40+'Clear Sky'!AA40</f>
        <v>1136.9239</v>
      </c>
      <c r="AB40" s="80">
        <f>'Electric lighting'!$G40+'Clear Sky'!AB40</f>
        <v>1189.6441</v>
      </c>
      <c r="AC40" s="80">
        <f>'Electric lighting'!$G40+'Clear Sky'!AC40</f>
        <v>1217.8427999999999</v>
      </c>
      <c r="AD40" s="80">
        <f>'Electric lighting'!$G40+'Clear Sky'!AD40</f>
        <v>1196.8234</v>
      </c>
      <c r="AE40" s="87">
        <f>'Electric lighting'!$G40+'Clear Sky'!AE40</f>
        <v>1096.7654</v>
      </c>
    </row>
    <row r="41" spans="1:33" x14ac:dyDescent="0.3">
      <c r="A41" s="82" t="s">
        <v>44</v>
      </c>
      <c r="B41" s="86">
        <f>'Electric lighting'!$G41+'Clear Sky'!B41</f>
        <v>578.39324000000011</v>
      </c>
      <c r="C41" s="80">
        <f>'Electric lighting'!$G41+'Clear Sky'!C41</f>
        <v>677.70360000000005</v>
      </c>
      <c r="D41" s="80">
        <f>'Electric lighting'!$G41+'Clear Sky'!D41</f>
        <v>731.35660000000007</v>
      </c>
      <c r="E41" s="80">
        <f>'Electric lighting'!$G41+'Clear Sky'!E41</f>
        <v>720.78430000000003</v>
      </c>
      <c r="F41" s="80">
        <f>'Electric lighting'!$G41+'Clear Sky'!F41</f>
        <v>642.7337</v>
      </c>
      <c r="G41" s="80">
        <f>'Electric lighting'!$G41+'Clear Sky'!G41</f>
        <v>688.76160000000004</v>
      </c>
      <c r="H41" s="80">
        <f>'Electric lighting'!$G41+'Clear Sky'!H41</f>
        <v>678.88790000000006</v>
      </c>
      <c r="I41" s="80">
        <f>'Electric lighting'!$G41+'Clear Sky'!I41</f>
        <v>630.30964000000006</v>
      </c>
      <c r="J41" s="80">
        <f>'Electric lighting'!$G41+'Clear Sky'!J41</f>
        <v>585.56625000000008</v>
      </c>
      <c r="K41" s="80">
        <f>'Electric lighting'!$G41+'Clear Sky'!K41</f>
        <v>534.20000000000005</v>
      </c>
      <c r="L41" s="80">
        <f>'Electric lighting'!$G41+'Clear Sky'!L41</f>
        <v>684.69420000000002</v>
      </c>
      <c r="M41" s="80">
        <f>'Electric lighting'!$G41+'Clear Sky'!M41</f>
        <v>731.20350000000008</v>
      </c>
      <c r="N41" s="80">
        <f>'Electric lighting'!$G41+'Clear Sky'!N41</f>
        <v>895.52840000000003</v>
      </c>
      <c r="O41" s="80">
        <f>'Electric lighting'!$G41+'Clear Sky'!O41</f>
        <v>1072.7434000000001</v>
      </c>
      <c r="P41" s="80">
        <f>'Electric lighting'!$G41+'Clear Sky'!P41</f>
        <v>779.19850000000008</v>
      </c>
      <c r="Q41" s="80">
        <f>'Electric lighting'!$G41+'Clear Sky'!Q41</f>
        <v>768.43360000000007</v>
      </c>
      <c r="R41" s="80">
        <f>'Electric lighting'!$G41+'Clear Sky'!R41</f>
        <v>731.97170000000006</v>
      </c>
      <c r="S41" s="80">
        <f>'Electric lighting'!$G41+'Clear Sky'!S41</f>
        <v>762.01020000000005</v>
      </c>
      <c r="T41" s="80">
        <f>'Electric lighting'!$G41+'Clear Sky'!T41</f>
        <v>750.17500000000007</v>
      </c>
      <c r="U41" s="80">
        <f>'Electric lighting'!$G41+'Clear Sky'!U41</f>
        <v>781.65990000000011</v>
      </c>
      <c r="V41" s="80">
        <f>'Electric lighting'!$G41+'Clear Sky'!V41</f>
        <v>1014.8216</v>
      </c>
      <c r="W41" s="80">
        <f>'Electric lighting'!$G41+'Clear Sky'!W41</f>
        <v>891.42669999999998</v>
      </c>
      <c r="X41" s="80">
        <f>'Electric lighting'!$G41+'Clear Sky'!X41</f>
        <v>925.33490000000006</v>
      </c>
      <c r="Y41" s="80">
        <f>'Electric lighting'!$G41+'Clear Sky'!Y41</f>
        <v>814.9969000000001</v>
      </c>
      <c r="Z41" s="80">
        <f>'Electric lighting'!$G41+'Clear Sky'!Z41</f>
        <v>853.88650000000007</v>
      </c>
      <c r="AA41" s="80">
        <f>'Electric lighting'!$G41+'Clear Sky'!AA41</f>
        <v>999.77750000000003</v>
      </c>
      <c r="AB41" s="80">
        <f>'Electric lighting'!$G41+'Clear Sky'!AB41</f>
        <v>1094.4374</v>
      </c>
      <c r="AC41" s="80">
        <f>'Electric lighting'!$G41+'Clear Sky'!AC41</f>
        <v>1098.7319</v>
      </c>
      <c r="AD41" s="80">
        <f>'Electric lighting'!$G41+'Clear Sky'!AD41</f>
        <v>1062.2177999999999</v>
      </c>
      <c r="AE41" s="87">
        <f>'Electric lighting'!$G41+'Clear Sky'!AE41</f>
        <v>1005.1787</v>
      </c>
    </row>
    <row r="42" spans="1:33" ht="15" thickBot="1" x14ac:dyDescent="0.35">
      <c r="A42" s="82" t="s">
        <v>45</v>
      </c>
      <c r="B42" s="88">
        <f>'Electric lighting'!$G42+'Clear Sky'!B42</f>
        <v>544.02416000000005</v>
      </c>
      <c r="C42" s="89">
        <f>'Electric lighting'!$G42+'Clear Sky'!C42</f>
        <v>658.37170000000003</v>
      </c>
      <c r="D42" s="89">
        <f>'Electric lighting'!$G42+'Clear Sky'!D42</f>
        <v>705.57</v>
      </c>
      <c r="E42" s="89">
        <f>'Electric lighting'!$G42+'Clear Sky'!E42</f>
        <v>726.59130000000005</v>
      </c>
      <c r="F42" s="89">
        <f>'Electric lighting'!$G42+'Clear Sky'!F42</f>
        <v>635.1499</v>
      </c>
      <c r="G42" s="89">
        <f>'Electric lighting'!$G42+'Clear Sky'!G42</f>
        <v>654.39409999999998</v>
      </c>
      <c r="H42" s="89">
        <f>'Electric lighting'!$G42+'Clear Sky'!H42</f>
        <v>700.43970000000002</v>
      </c>
      <c r="I42" s="89">
        <f>'Electric lighting'!$G42+'Clear Sky'!I42</f>
        <v>614.8383</v>
      </c>
      <c r="J42" s="89">
        <f>'Electric lighting'!$G42+'Clear Sky'!J42</f>
        <v>534.08829000000003</v>
      </c>
      <c r="K42" s="89">
        <f>'Electric lighting'!$G42+'Clear Sky'!K42</f>
        <v>486.1</v>
      </c>
      <c r="L42" s="89">
        <f>'Electric lighting'!$G42+'Clear Sky'!L42</f>
        <v>748.20650000000001</v>
      </c>
      <c r="M42" s="89">
        <f>'Electric lighting'!$G42+'Clear Sky'!M42</f>
        <v>769.30470000000003</v>
      </c>
      <c r="N42" s="89">
        <f>'Electric lighting'!$G42+'Clear Sky'!N42</f>
        <v>858.01490000000001</v>
      </c>
      <c r="O42" s="89">
        <f>'Electric lighting'!$G42+'Clear Sky'!O42</f>
        <v>1006.6756</v>
      </c>
      <c r="P42" s="89">
        <f>'Electric lighting'!$G42+'Clear Sky'!P42</f>
        <v>735.66480000000001</v>
      </c>
      <c r="Q42" s="89">
        <f>'Electric lighting'!$G42+'Clear Sky'!Q42</f>
        <v>781.55190000000005</v>
      </c>
      <c r="R42" s="89">
        <f>'Electric lighting'!$G42+'Clear Sky'!R42</f>
        <v>785.49559999999997</v>
      </c>
      <c r="S42" s="89">
        <f>'Electric lighting'!$G42+'Clear Sky'!S42</f>
        <v>692.52520000000004</v>
      </c>
      <c r="T42" s="89">
        <f>'Electric lighting'!$G42+'Clear Sky'!T42</f>
        <v>766.5150000000001</v>
      </c>
      <c r="U42" s="89">
        <f>'Electric lighting'!$G42+'Clear Sky'!U42</f>
        <v>742.68540000000007</v>
      </c>
      <c r="V42" s="89">
        <f>'Electric lighting'!$G42+'Clear Sky'!V42</f>
        <v>1012.7675</v>
      </c>
      <c r="W42" s="89">
        <f>'Electric lighting'!$G42+'Clear Sky'!W42</f>
        <v>1030.6237000000001</v>
      </c>
      <c r="X42" s="89">
        <f>'Electric lighting'!$G42+'Clear Sky'!X42</f>
        <v>979.36480000000006</v>
      </c>
      <c r="Y42" s="89">
        <f>'Electric lighting'!$G42+'Clear Sky'!Y42</f>
        <v>882.03290000000004</v>
      </c>
      <c r="Z42" s="89">
        <f>'Electric lighting'!$G42+'Clear Sky'!Z42</f>
        <v>894.88660000000004</v>
      </c>
      <c r="AA42" s="89">
        <f>'Electric lighting'!$G42+'Clear Sky'!AA42</f>
        <v>896.71500000000003</v>
      </c>
      <c r="AB42" s="89">
        <f>'Electric lighting'!$G42+'Clear Sky'!AB42</f>
        <v>1129.328</v>
      </c>
      <c r="AC42" s="89">
        <f>'Electric lighting'!$G42+'Clear Sky'!AC42</f>
        <v>1107.9515999999999</v>
      </c>
      <c r="AD42" s="89">
        <f>'Electric lighting'!$G42+'Clear Sky'!AD42</f>
        <v>966.6386</v>
      </c>
      <c r="AE42" s="90">
        <f>'Electric lighting'!$G42+'Clear Sky'!AE42</f>
        <v>1045.8134</v>
      </c>
    </row>
    <row r="43" spans="1:33" x14ac:dyDescent="0.3">
      <c r="A43" s="3"/>
      <c r="B43" s="3">
        <f>COUNTIF(B3:B42,"&gt;500")</f>
        <v>40</v>
      </c>
      <c r="C43" s="3">
        <f t="shared" ref="C43:AE43" si="0">COUNTIF(C3:C42,"&gt;500")</f>
        <v>40</v>
      </c>
      <c r="D43" s="3">
        <f t="shared" si="0"/>
        <v>40</v>
      </c>
      <c r="E43" s="3">
        <f t="shared" si="0"/>
        <v>40</v>
      </c>
      <c r="F43" s="3">
        <f t="shared" si="0"/>
        <v>40</v>
      </c>
      <c r="G43" s="3">
        <f t="shared" si="0"/>
        <v>40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38</v>
      </c>
      <c r="L43" s="3">
        <f t="shared" si="0"/>
        <v>40</v>
      </c>
      <c r="M43" s="3">
        <f t="shared" si="0"/>
        <v>40</v>
      </c>
      <c r="N43" s="3">
        <f t="shared" si="0"/>
        <v>40</v>
      </c>
      <c r="O43" s="3">
        <f t="shared" si="0"/>
        <v>40</v>
      </c>
      <c r="P43" s="3">
        <f t="shared" si="0"/>
        <v>40</v>
      </c>
      <c r="Q43" s="3">
        <f t="shared" si="0"/>
        <v>40</v>
      </c>
      <c r="R43" s="3">
        <f t="shared" si="0"/>
        <v>40</v>
      </c>
      <c r="S43" s="3">
        <f t="shared" si="0"/>
        <v>40</v>
      </c>
      <c r="T43" s="3">
        <f t="shared" si="0"/>
        <v>40</v>
      </c>
      <c r="U43" s="3">
        <f t="shared" si="0"/>
        <v>40</v>
      </c>
      <c r="V43" s="3">
        <f t="shared" si="0"/>
        <v>40</v>
      </c>
      <c r="W43" s="3">
        <f t="shared" si="0"/>
        <v>40</v>
      </c>
      <c r="X43" s="3">
        <f t="shared" si="0"/>
        <v>40</v>
      </c>
      <c r="Y43" s="3">
        <f t="shared" si="0"/>
        <v>40</v>
      </c>
      <c r="Z43" s="3">
        <f t="shared" si="0"/>
        <v>40</v>
      </c>
      <c r="AA43" s="3">
        <f t="shared" si="0"/>
        <v>40</v>
      </c>
      <c r="AB43" s="3">
        <f t="shared" si="0"/>
        <v>40</v>
      </c>
      <c r="AC43" s="3">
        <f t="shared" si="0"/>
        <v>40</v>
      </c>
      <c r="AD43" s="3">
        <f t="shared" si="0"/>
        <v>40</v>
      </c>
      <c r="AE43" s="3">
        <f t="shared" si="0"/>
        <v>40</v>
      </c>
    </row>
    <row r="44" spans="1:33" ht="15" thickBo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3" ht="15" thickBot="1" x14ac:dyDescent="0.35">
      <c r="A45" s="134" t="s">
        <v>85</v>
      </c>
      <c r="B45" s="139" t="s">
        <v>89</v>
      </c>
      <c r="C45" s="140"/>
      <c r="D45" s="140"/>
      <c r="E45" s="140"/>
      <c r="F45" s="140"/>
      <c r="G45" s="140"/>
      <c r="H45" s="140"/>
      <c r="I45" s="140"/>
      <c r="J45" s="140"/>
      <c r="K45" s="141"/>
      <c r="L45" s="139" t="s">
        <v>90</v>
      </c>
      <c r="M45" s="140"/>
      <c r="N45" s="140"/>
      <c r="O45" s="140"/>
      <c r="P45" s="140"/>
      <c r="Q45" s="140"/>
      <c r="R45" s="140"/>
      <c r="S45" s="140"/>
      <c r="T45" s="140"/>
      <c r="U45" s="141"/>
      <c r="V45" s="139" t="s">
        <v>91</v>
      </c>
      <c r="W45" s="140"/>
      <c r="X45" s="140"/>
      <c r="Y45" s="140"/>
      <c r="Z45" s="140"/>
      <c r="AA45" s="140"/>
      <c r="AB45" s="140"/>
      <c r="AC45" s="140"/>
      <c r="AD45" s="140"/>
      <c r="AE45" s="141"/>
    </row>
    <row r="46" spans="1:33" ht="15" thickBot="1" x14ac:dyDescent="0.35">
      <c r="A46" s="135"/>
      <c r="B46" s="73">
        <v>8.3000000000000007</v>
      </c>
      <c r="C46" s="73">
        <v>9.3000000000000007</v>
      </c>
      <c r="D46" s="73">
        <v>10.3</v>
      </c>
      <c r="E46" s="73">
        <v>11.3</v>
      </c>
      <c r="F46" s="73">
        <v>12.3</v>
      </c>
      <c r="G46" s="73">
        <v>13.3</v>
      </c>
      <c r="H46" s="73">
        <v>14.3</v>
      </c>
      <c r="I46" s="73">
        <v>15.3</v>
      </c>
      <c r="J46" s="73">
        <v>16.3</v>
      </c>
      <c r="K46" s="74">
        <v>17.3</v>
      </c>
      <c r="L46" s="73">
        <v>8.3000000000000007</v>
      </c>
      <c r="M46" s="73">
        <v>9.3000000000000007</v>
      </c>
      <c r="N46" s="73">
        <v>10.3</v>
      </c>
      <c r="O46" s="73">
        <v>11.3</v>
      </c>
      <c r="P46" s="73">
        <v>12.3</v>
      </c>
      <c r="Q46" s="73">
        <v>13.3</v>
      </c>
      <c r="R46" s="73">
        <v>14.3</v>
      </c>
      <c r="S46" s="73">
        <v>15.3</v>
      </c>
      <c r="T46" s="73">
        <v>16.3</v>
      </c>
      <c r="U46" s="74">
        <v>17.3</v>
      </c>
      <c r="V46" s="74">
        <v>7.3</v>
      </c>
      <c r="W46" s="73">
        <v>8.3000000000000007</v>
      </c>
      <c r="X46" s="73">
        <v>9.3000000000000007</v>
      </c>
      <c r="Y46" s="73">
        <v>10.3</v>
      </c>
      <c r="Z46" s="73">
        <v>11.3</v>
      </c>
      <c r="AA46" s="73">
        <v>12.3</v>
      </c>
      <c r="AB46" s="73">
        <v>13.3</v>
      </c>
      <c r="AC46" s="73">
        <v>14.3</v>
      </c>
      <c r="AD46" s="73">
        <v>15.3</v>
      </c>
      <c r="AE46" s="74">
        <v>16.3</v>
      </c>
    </row>
    <row r="47" spans="1:33" x14ac:dyDescent="0.3">
      <c r="A47" s="81" t="s">
        <v>6</v>
      </c>
      <c r="B47" s="83">
        <f>'Electric lighting'!$C3+'Clear Sky'!B47</f>
        <v>198.70402577999999</v>
      </c>
      <c r="C47" s="84">
        <f>'Electric lighting'!$C3+'Clear Sky'!C47</f>
        <v>367.64233812000003</v>
      </c>
      <c r="D47" s="84">
        <f>'Electric lighting'!$C3+'Clear Sky'!D47</f>
        <v>589.16750351999997</v>
      </c>
      <c r="E47" s="84">
        <f>'Electric lighting'!$C3+'Clear Sky'!E47</f>
        <v>124.94128068200001</v>
      </c>
      <c r="F47" s="84">
        <f>'Electric lighting'!$C3+'Clear Sky'!F47</f>
        <v>141.17148660399999</v>
      </c>
      <c r="G47" s="84">
        <f>'Electric lighting'!$C3+'Clear Sky'!G47</f>
        <v>134.64920124</v>
      </c>
      <c r="H47" s="84">
        <f>'Electric lighting'!$C3+'Clear Sky'!H47</f>
        <v>140.52863128600001</v>
      </c>
      <c r="I47" s="84">
        <f>'Electric lighting'!$C3+'Clear Sky'!I47</f>
        <v>126.24278847000001</v>
      </c>
      <c r="J47" s="84">
        <f>'Electric lighting'!$C3+'Clear Sky'!J47</f>
        <v>179.50624695600001</v>
      </c>
      <c r="K47" s="84">
        <f>'Electric lighting'!$C3+'Clear Sky'!K47</f>
        <v>101.2</v>
      </c>
      <c r="L47" s="84">
        <f>'Electric lighting'!$C3+'Clear Sky'!L47</f>
        <v>444.45580855999998</v>
      </c>
      <c r="M47" s="84">
        <f>'Electric lighting'!$C3+'Clear Sky'!M47</f>
        <v>687.73050008000007</v>
      </c>
      <c r="N47" s="84">
        <f>'Electric lighting'!$C3+'Clear Sky'!N47</f>
        <v>1009.6911318000001</v>
      </c>
      <c r="O47" s="84">
        <f>'Electric lighting'!$C3+'Clear Sky'!O47</f>
        <v>1698.3609080000001</v>
      </c>
      <c r="P47" s="84">
        <f>'Electric lighting'!$C3+'Clear Sky'!P47</f>
        <v>164.17475767799999</v>
      </c>
      <c r="Q47" s="84">
        <f>'Electric lighting'!$C3+'Clear Sky'!Q47</f>
        <v>253.56661076</v>
      </c>
      <c r="R47" s="84">
        <f>'Electric lighting'!$C3+'Clear Sky'!R47</f>
        <v>203.08556154000001</v>
      </c>
      <c r="S47" s="84">
        <f>'Electric lighting'!$C3+'Clear Sky'!S47</f>
        <v>209.03250086000003</v>
      </c>
      <c r="T47" s="84">
        <f>'Electric lighting'!$C3+'Clear Sky'!T47</f>
        <v>205.87587844000001</v>
      </c>
      <c r="U47" s="84">
        <f>'Electric lighting'!$C3+'Clear Sky'!U47</f>
        <v>896.68361438000011</v>
      </c>
      <c r="V47" s="84">
        <f>'Electric lighting'!$C3+'Clear Sky'!V47</f>
        <v>386.53796017999997</v>
      </c>
      <c r="W47" s="84">
        <f>'Electric lighting'!$C3+'Clear Sky'!W47</f>
        <v>504.06188698</v>
      </c>
      <c r="X47" s="84">
        <f>'Electric lighting'!$C3+'Clear Sky'!X47</f>
        <v>535.19097210000007</v>
      </c>
      <c r="Y47" s="84">
        <f>'Electric lighting'!$C3+'Clear Sky'!Y47</f>
        <v>706.58853144000011</v>
      </c>
      <c r="Z47" s="84">
        <f>'Electric lighting'!$C3+'Clear Sky'!Z47</f>
        <v>940.88266886000008</v>
      </c>
      <c r="AA47" s="84">
        <f>'Electric lighting'!$C3+'Clear Sky'!AA47</f>
        <v>908.45068102000016</v>
      </c>
      <c r="AB47" s="84">
        <f>'Electric lighting'!$C3+'Clear Sky'!AB47</f>
        <v>929.51261436000016</v>
      </c>
      <c r="AC47" s="84">
        <f>'Electric lighting'!$C3+'Clear Sky'!AC47</f>
        <v>1214.1754818000002</v>
      </c>
      <c r="AD47" s="84">
        <f>'Electric lighting'!$C3+'Clear Sky'!AD47</f>
        <v>1336.0445311999999</v>
      </c>
      <c r="AE47" s="85">
        <f>'Electric lighting'!$C3+'Clear Sky'!AE47</f>
        <v>1132.1335526</v>
      </c>
      <c r="AG47" s="3" t="s">
        <v>52</v>
      </c>
    </row>
    <row r="48" spans="1:33" x14ac:dyDescent="0.3">
      <c r="A48" s="82" t="s">
        <v>7</v>
      </c>
      <c r="B48" s="86">
        <f>'Electric lighting'!$C4+'Clear Sky'!B48</f>
        <v>166.547860786</v>
      </c>
      <c r="C48" s="80">
        <f>'Electric lighting'!$C4+'Clear Sky'!C48</f>
        <v>267.70790369999997</v>
      </c>
      <c r="D48" s="80">
        <f>'Electric lighting'!$C4+'Clear Sky'!D48</f>
        <v>484.21058926000001</v>
      </c>
      <c r="E48" s="80">
        <f>'Electric lighting'!$C4+'Clear Sky'!E48</f>
        <v>126.379027536</v>
      </c>
      <c r="F48" s="80">
        <f>'Electric lighting'!$C4+'Clear Sky'!F48</f>
        <v>125.49689608999999</v>
      </c>
      <c r="G48" s="80">
        <f>'Electric lighting'!$C4+'Clear Sky'!G48</f>
        <v>120.409823652</v>
      </c>
      <c r="H48" s="80">
        <f>'Electric lighting'!$C4+'Clear Sky'!H48</f>
        <v>144.44880456199999</v>
      </c>
      <c r="I48" s="80">
        <f>'Electric lighting'!$C4+'Clear Sky'!I48</f>
        <v>105.91924286199999</v>
      </c>
      <c r="J48" s="80">
        <f>'Electric lighting'!$C4+'Clear Sky'!J48</f>
        <v>148.38250374399999</v>
      </c>
      <c r="K48" s="80">
        <f>'Electric lighting'!$C4+'Clear Sky'!K48</f>
        <v>90.6</v>
      </c>
      <c r="L48" s="80">
        <f>'Electric lighting'!$C4+'Clear Sky'!L48</f>
        <v>347.54882947999999</v>
      </c>
      <c r="M48" s="80">
        <f>'Electric lighting'!$C4+'Clear Sky'!M48</f>
        <v>287.80144626000003</v>
      </c>
      <c r="N48" s="80">
        <f>'Electric lighting'!$C4+'Clear Sky'!N48</f>
        <v>583.14269932000002</v>
      </c>
      <c r="O48" s="80">
        <f>'Electric lighting'!$C4+'Clear Sky'!O48</f>
        <v>750.84196784000005</v>
      </c>
      <c r="P48" s="80">
        <f>'Electric lighting'!$C4+'Clear Sky'!P48</f>
        <v>156.36655103199999</v>
      </c>
      <c r="Q48" s="80">
        <f>'Electric lighting'!$C4+'Clear Sky'!Q48</f>
        <v>191.70584890000001</v>
      </c>
      <c r="R48" s="80">
        <f>'Electric lighting'!$C4+'Clear Sky'!R48</f>
        <v>175.79048094199999</v>
      </c>
      <c r="S48" s="80">
        <f>'Electric lighting'!$C4+'Clear Sky'!S48</f>
        <v>230.92780412000002</v>
      </c>
      <c r="T48" s="80">
        <f>'Electric lighting'!$C4+'Clear Sky'!T48</f>
        <v>179.89230566200001</v>
      </c>
      <c r="U48" s="80">
        <f>'Electric lighting'!$C4+'Clear Sky'!U48</f>
        <v>537.1761573</v>
      </c>
      <c r="V48" s="80">
        <f>'Electric lighting'!$C4+'Clear Sky'!V48</f>
        <v>294.78588890000003</v>
      </c>
      <c r="W48" s="80">
        <f>'Electric lighting'!$C4+'Clear Sky'!W48</f>
        <v>411.51633490000006</v>
      </c>
      <c r="X48" s="80">
        <f>'Electric lighting'!$C4+'Clear Sky'!X48</f>
        <v>360.22495700000002</v>
      </c>
      <c r="Y48" s="80">
        <f>'Electric lighting'!$C4+'Clear Sky'!Y48</f>
        <v>413.69315345999996</v>
      </c>
      <c r="Z48" s="80">
        <f>'Electric lighting'!$C4+'Clear Sky'!Z48</f>
        <v>729.49479808000001</v>
      </c>
      <c r="AA48" s="80">
        <f>'Electric lighting'!$C4+'Clear Sky'!AA48</f>
        <v>648.91564530000005</v>
      </c>
      <c r="AB48" s="80">
        <f>'Electric lighting'!$C4+'Clear Sky'!AB48</f>
        <v>883.50724744000013</v>
      </c>
      <c r="AC48" s="80">
        <f>'Electric lighting'!$C4+'Clear Sky'!AC48</f>
        <v>663.51143476000004</v>
      </c>
      <c r="AD48" s="80">
        <f>'Electric lighting'!$C4+'Clear Sky'!AD48</f>
        <v>984.06300400000009</v>
      </c>
      <c r="AE48" s="87">
        <f>'Electric lighting'!$C4+'Clear Sky'!AE48</f>
        <v>971.90046508</v>
      </c>
      <c r="AG48" t="s">
        <v>102</v>
      </c>
    </row>
    <row r="49" spans="1:33" x14ac:dyDescent="0.3">
      <c r="A49" s="82" t="s">
        <v>8</v>
      </c>
      <c r="B49" s="86">
        <f>'Electric lighting'!$C5+'Clear Sky'!B49</f>
        <v>138.65599872999999</v>
      </c>
      <c r="C49" s="80">
        <f>'Electric lighting'!$C5+'Clear Sky'!C49</f>
        <v>248.87279164</v>
      </c>
      <c r="D49" s="80">
        <f>'Electric lighting'!$C5+'Clear Sky'!D49</f>
        <v>263.33579082</v>
      </c>
      <c r="E49" s="80">
        <f>'Electric lighting'!$C5+'Clear Sky'!E49</f>
        <v>158.76575510999999</v>
      </c>
      <c r="F49" s="80">
        <f>'Electric lighting'!$C5+'Clear Sky'!F49</f>
        <v>149.70343444399998</v>
      </c>
      <c r="G49" s="80">
        <f>'Electric lighting'!$C5+'Clear Sky'!G49</f>
        <v>144.77089148599998</v>
      </c>
      <c r="H49" s="80">
        <f>'Electric lighting'!$C5+'Clear Sky'!H49</f>
        <v>141.78822795600001</v>
      </c>
      <c r="I49" s="80">
        <f>'Electric lighting'!$C5+'Clear Sky'!I49</f>
        <v>137.40496211800001</v>
      </c>
      <c r="J49" s="80">
        <f>'Electric lighting'!$C5+'Clear Sky'!J49</f>
        <v>139.320303392</v>
      </c>
      <c r="K49" s="80">
        <f>'Electric lighting'!$C5+'Clear Sky'!K49</f>
        <v>89.8</v>
      </c>
      <c r="L49" s="80">
        <f>'Electric lighting'!$C5+'Clear Sky'!L49</f>
        <v>290.70988204000002</v>
      </c>
      <c r="M49" s="80">
        <f>'Electric lighting'!$C5+'Clear Sky'!M49</f>
        <v>301.24161864000001</v>
      </c>
      <c r="N49" s="80">
        <f>'Electric lighting'!$C5+'Clear Sky'!N49</f>
        <v>421.08964708000002</v>
      </c>
      <c r="O49" s="80">
        <f>'Electric lighting'!$C5+'Clear Sky'!O49</f>
        <v>715.36758152000004</v>
      </c>
      <c r="P49" s="80">
        <f>'Electric lighting'!$C5+'Clear Sky'!P49</f>
        <v>201.69374574</v>
      </c>
      <c r="Q49" s="80">
        <f>'Electric lighting'!$C5+'Clear Sky'!Q49</f>
        <v>204.56667160000001</v>
      </c>
      <c r="R49" s="80">
        <f>'Electric lighting'!$C5+'Clear Sky'!R49</f>
        <v>222.80187488000001</v>
      </c>
      <c r="S49" s="80">
        <f>'Electric lighting'!$C5+'Clear Sky'!S49</f>
        <v>248.91907802000003</v>
      </c>
      <c r="T49" s="80">
        <f>'Electric lighting'!$C5+'Clear Sky'!T49</f>
        <v>212.79903490000001</v>
      </c>
      <c r="U49" s="80">
        <f>'Electric lighting'!$C5+'Clear Sky'!U49</f>
        <v>344.51874988000003</v>
      </c>
      <c r="V49" s="80">
        <f>'Electric lighting'!$C5+'Clear Sky'!V49</f>
        <v>237.74938648</v>
      </c>
      <c r="W49" s="80">
        <f>'Electric lighting'!$C5+'Clear Sky'!W49</f>
        <v>308.88231337999997</v>
      </c>
      <c r="X49" s="80">
        <f>'Electric lighting'!$C5+'Clear Sky'!X49</f>
        <v>335.99553420000001</v>
      </c>
      <c r="Y49" s="80">
        <f>'Electric lighting'!$C5+'Clear Sky'!Y49</f>
        <v>331.95367343999999</v>
      </c>
      <c r="Z49" s="80">
        <f>'Electric lighting'!$C5+'Clear Sky'!Z49</f>
        <v>484.65579252000003</v>
      </c>
      <c r="AA49" s="80">
        <f>'Electric lighting'!$C5+'Clear Sky'!AA49</f>
        <v>396.65750368000005</v>
      </c>
      <c r="AB49" s="80">
        <f>'Electric lighting'!$C5+'Clear Sky'!AB49</f>
        <v>679.53648859999998</v>
      </c>
      <c r="AC49" s="80">
        <f>'Electric lighting'!$C5+'Clear Sky'!AC49</f>
        <v>694.38200712000003</v>
      </c>
      <c r="AD49" s="80">
        <f>'Electric lighting'!$C5+'Clear Sky'!AD49</f>
        <v>645.38945903999991</v>
      </c>
      <c r="AE49" s="87">
        <f>'Electric lighting'!$C5+'Clear Sky'!AE49</f>
        <v>625.58051884000008</v>
      </c>
      <c r="AG49" s="3" t="s">
        <v>99</v>
      </c>
    </row>
    <row r="50" spans="1:33" x14ac:dyDescent="0.3">
      <c r="A50" s="82" t="s">
        <v>9</v>
      </c>
      <c r="B50" s="86">
        <f>'Electric lighting'!$C6+'Clear Sky'!B50</f>
        <v>121.836991918</v>
      </c>
      <c r="C50" s="80">
        <f>'Electric lighting'!$C6+'Clear Sky'!C50</f>
        <v>197.74854823999999</v>
      </c>
      <c r="D50" s="80">
        <f>'Electric lighting'!$C6+'Clear Sky'!D50</f>
        <v>317.57900416000001</v>
      </c>
      <c r="E50" s="80">
        <f>'Electric lighting'!$C6+'Clear Sky'!E50</f>
        <v>219.68439742000004</v>
      </c>
      <c r="F50" s="80">
        <f>'Electric lighting'!$C6+'Clear Sky'!F50</f>
        <v>170.581957684</v>
      </c>
      <c r="G50" s="80">
        <f>'Electric lighting'!$C6+'Clear Sky'!G50</f>
        <v>198.71241001999999</v>
      </c>
      <c r="H50" s="80">
        <f>'Electric lighting'!$C6+'Clear Sky'!H50</f>
        <v>186.10648200000003</v>
      </c>
      <c r="I50" s="80">
        <f>'Electric lighting'!$C6+'Clear Sky'!I50</f>
        <v>135.384499038</v>
      </c>
      <c r="J50" s="80">
        <f>'Electric lighting'!$C6+'Clear Sky'!J50</f>
        <v>139.2508067</v>
      </c>
      <c r="K50" s="80">
        <f>'Electric lighting'!$C6+'Clear Sky'!K50</f>
        <v>85.3</v>
      </c>
      <c r="L50" s="80">
        <f>'Electric lighting'!$C6+'Clear Sky'!L50</f>
        <v>287.48026654</v>
      </c>
      <c r="M50" s="80">
        <f>'Electric lighting'!$C6+'Clear Sky'!M50</f>
        <v>272.78773764000005</v>
      </c>
      <c r="N50" s="80">
        <f>'Electric lighting'!$C6+'Clear Sky'!N50</f>
        <v>371.65508299999999</v>
      </c>
      <c r="O50" s="80">
        <f>'Electric lighting'!$C6+'Clear Sky'!O50</f>
        <v>452.99710054000002</v>
      </c>
      <c r="P50" s="80">
        <f>'Electric lighting'!$C6+'Clear Sky'!P50</f>
        <v>301.11781017999999</v>
      </c>
      <c r="Q50" s="80">
        <f>'Electric lighting'!$C6+'Clear Sky'!Q50</f>
        <v>297.71743698</v>
      </c>
      <c r="R50" s="80">
        <f>'Electric lighting'!$C6+'Clear Sky'!R50</f>
        <v>336.60406504000002</v>
      </c>
      <c r="S50" s="80">
        <f>'Electric lighting'!$C6+'Clear Sky'!S50</f>
        <v>339.73505332000002</v>
      </c>
      <c r="T50" s="80">
        <f>'Electric lighting'!$C6+'Clear Sky'!T50</f>
        <v>298.98881785999998</v>
      </c>
      <c r="U50" s="80">
        <f>'Electric lighting'!$C6+'Clear Sky'!U50</f>
        <v>302.45893766</v>
      </c>
      <c r="V50" s="80">
        <f>'Electric lighting'!$C6+'Clear Sky'!V50</f>
        <v>254.44845793999997</v>
      </c>
      <c r="W50" s="80">
        <f>'Electric lighting'!$C6+'Clear Sky'!W50</f>
        <v>307.9601328</v>
      </c>
      <c r="X50" s="80">
        <f>'Electric lighting'!$C6+'Clear Sky'!X50</f>
        <v>284.58976816000001</v>
      </c>
      <c r="Y50" s="80">
        <f>'Electric lighting'!$C6+'Clear Sky'!Y50</f>
        <v>318.06134265999998</v>
      </c>
      <c r="Z50" s="80">
        <f>'Electric lighting'!$C6+'Clear Sky'!Z50</f>
        <v>465.53011166000005</v>
      </c>
      <c r="AA50" s="80">
        <f>'Electric lighting'!$C6+'Clear Sky'!AA50</f>
        <v>448.07634204000004</v>
      </c>
      <c r="AB50" s="80">
        <f>'Electric lighting'!$C6+'Clear Sky'!AB50</f>
        <v>518.61279964000005</v>
      </c>
      <c r="AC50" s="80">
        <f>'Electric lighting'!$C6+'Clear Sky'!AC50</f>
        <v>536.96249604000002</v>
      </c>
      <c r="AD50" s="80">
        <f>'Electric lighting'!$C6+'Clear Sky'!AD50</f>
        <v>623.52074403999995</v>
      </c>
      <c r="AE50" s="87">
        <f>'Electric lighting'!$C6+'Clear Sky'!AE50</f>
        <v>518.18109535999997</v>
      </c>
      <c r="AG50" s="3" t="s">
        <v>101</v>
      </c>
    </row>
    <row r="51" spans="1:33" x14ac:dyDescent="0.3">
      <c r="A51" s="82" t="s">
        <v>18</v>
      </c>
      <c r="B51" s="86">
        <f>'Electric lighting'!$C7+'Clear Sky'!B51</f>
        <v>126.08213647400001</v>
      </c>
      <c r="C51" s="80">
        <f>'Electric lighting'!$C7+'Clear Sky'!C51</f>
        <v>241.23727852000002</v>
      </c>
      <c r="D51" s="80">
        <f>'Electric lighting'!$C7+'Clear Sky'!D51</f>
        <v>270.02967138000002</v>
      </c>
      <c r="E51" s="80">
        <f>'Electric lighting'!$C7+'Clear Sky'!E51</f>
        <v>266.79361030000001</v>
      </c>
      <c r="F51" s="80">
        <f>'Electric lighting'!$C7+'Clear Sky'!F51</f>
        <v>213.72867600000001</v>
      </c>
      <c r="G51" s="80">
        <f>'Electric lighting'!$C7+'Clear Sky'!G51</f>
        <v>213.4351968</v>
      </c>
      <c r="H51" s="80">
        <f>'Electric lighting'!$C7+'Clear Sky'!H51</f>
        <v>248.19463773999999</v>
      </c>
      <c r="I51" s="80">
        <f>'Electric lighting'!$C7+'Clear Sky'!I51</f>
        <v>190.07968728</v>
      </c>
      <c r="J51" s="80">
        <f>'Electric lighting'!$C7+'Clear Sky'!J51</f>
        <v>140.405189554</v>
      </c>
      <c r="K51" s="80">
        <f>'Electric lighting'!$C7+'Clear Sky'!K51</f>
        <v>84</v>
      </c>
      <c r="L51" s="80">
        <f>'Electric lighting'!$C7+'Clear Sky'!L51</f>
        <v>307.48893980000003</v>
      </c>
      <c r="M51" s="80">
        <f>'Electric lighting'!$C7+'Clear Sky'!M51</f>
        <v>378.75891424000002</v>
      </c>
      <c r="N51" s="80">
        <f>'Electric lighting'!$C7+'Clear Sky'!N51</f>
        <v>601.16315854000004</v>
      </c>
      <c r="O51" s="80">
        <f>'Electric lighting'!$C7+'Clear Sky'!O51</f>
        <v>525.22985396000001</v>
      </c>
      <c r="P51" s="80">
        <f>'Electric lighting'!$C7+'Clear Sky'!P51</f>
        <v>369.43334091999998</v>
      </c>
      <c r="Q51" s="80">
        <f>'Electric lighting'!$C7+'Clear Sky'!Q51</f>
        <v>391.08929790000002</v>
      </c>
      <c r="R51" s="80">
        <f>'Electric lighting'!$C7+'Clear Sky'!R51</f>
        <v>446.81954869999998</v>
      </c>
      <c r="S51" s="80">
        <f>'Electric lighting'!$C7+'Clear Sky'!S51</f>
        <v>577.90257686000007</v>
      </c>
      <c r="T51" s="80">
        <f>'Electric lighting'!$C7+'Clear Sky'!T51</f>
        <v>442.52777772000002</v>
      </c>
      <c r="U51" s="80">
        <f>'Electric lighting'!$C7+'Clear Sky'!U51</f>
        <v>365.03767468000001</v>
      </c>
      <c r="V51" s="80">
        <f>'Electric lighting'!$C7+'Clear Sky'!V51</f>
        <v>365.16593596000001</v>
      </c>
      <c r="W51" s="80">
        <f>'Electric lighting'!$C7+'Clear Sky'!W51</f>
        <v>438.42305443999999</v>
      </c>
      <c r="X51" s="80">
        <f>'Electric lighting'!$C7+'Clear Sky'!X51</f>
        <v>365.79003216000001</v>
      </c>
      <c r="Y51" s="80">
        <f>'Electric lighting'!$C7+'Clear Sky'!Y51</f>
        <v>346.05663568</v>
      </c>
      <c r="Z51" s="80">
        <f>'Electric lighting'!$C7+'Clear Sky'!Z51</f>
        <v>488.67430220000006</v>
      </c>
      <c r="AA51" s="80">
        <f>'Electric lighting'!$C7+'Clear Sky'!AA51</f>
        <v>535.4965534800001</v>
      </c>
      <c r="AB51" s="80">
        <f>'Electric lighting'!$C7+'Clear Sky'!AB51</f>
        <v>627.23425645999998</v>
      </c>
      <c r="AC51" s="80">
        <f>'Electric lighting'!$C7+'Clear Sky'!AC51</f>
        <v>616.82878837999999</v>
      </c>
      <c r="AD51" s="80">
        <f>'Electric lighting'!$C7+'Clear Sky'!AD51</f>
        <v>724.03393216000006</v>
      </c>
      <c r="AE51" s="87">
        <f>'Electric lighting'!$C7+'Clear Sky'!AE51</f>
        <v>709.52636761999997</v>
      </c>
    </row>
    <row r="52" spans="1:33" x14ac:dyDescent="0.3">
      <c r="A52" s="82" t="s">
        <v>26</v>
      </c>
      <c r="B52" s="86">
        <f>'Electric lighting'!$C8+'Clear Sky'!B52</f>
        <v>168.09217904000002</v>
      </c>
      <c r="C52" s="80">
        <f>'Electric lighting'!$C8+'Clear Sky'!C52</f>
        <v>215.7129836</v>
      </c>
      <c r="D52" s="80">
        <f>'Electric lighting'!$C8+'Clear Sky'!D52</f>
        <v>391.16979506000001</v>
      </c>
      <c r="E52" s="80">
        <f>'Electric lighting'!$C8+'Clear Sky'!E52</f>
        <v>143.528884858</v>
      </c>
      <c r="F52" s="80">
        <f>'Electric lighting'!$C8+'Clear Sky'!F52</f>
        <v>149.40116814200002</v>
      </c>
      <c r="G52" s="80">
        <f>'Electric lighting'!$C8+'Clear Sky'!G52</f>
        <v>140.94844181799999</v>
      </c>
      <c r="H52" s="80">
        <f>'Electric lighting'!$C8+'Clear Sky'!H52</f>
        <v>166.77201177200001</v>
      </c>
      <c r="I52" s="80">
        <f>'Electric lighting'!$C8+'Clear Sky'!I52</f>
        <v>157.756575314</v>
      </c>
      <c r="J52" s="80">
        <f>'Electric lighting'!$C8+'Clear Sky'!J52</f>
        <v>152.9419494</v>
      </c>
      <c r="K52" s="80">
        <f>'Electric lighting'!$C8+'Clear Sky'!K52</f>
        <v>121.2</v>
      </c>
      <c r="L52" s="80">
        <f>'Electric lighting'!$C8+'Clear Sky'!L52</f>
        <v>279.38456416000002</v>
      </c>
      <c r="M52" s="80">
        <f>'Electric lighting'!$C8+'Clear Sky'!M52</f>
        <v>362.71816416000001</v>
      </c>
      <c r="N52" s="80">
        <f>'Electric lighting'!$C8+'Clear Sky'!N52</f>
        <v>594.08720163999999</v>
      </c>
      <c r="O52" s="80">
        <f>'Electric lighting'!$C8+'Clear Sky'!O52</f>
        <v>749.62239138000007</v>
      </c>
      <c r="P52" s="80">
        <f>'Electric lighting'!$C8+'Clear Sky'!P52</f>
        <v>204.88697975400001</v>
      </c>
      <c r="Q52" s="80">
        <f>'Electric lighting'!$C8+'Clear Sky'!Q52</f>
        <v>232.95171630000002</v>
      </c>
      <c r="R52" s="80">
        <f>'Electric lighting'!$C8+'Clear Sky'!R52</f>
        <v>224.82641856000001</v>
      </c>
      <c r="S52" s="80">
        <f>'Electric lighting'!$C8+'Clear Sky'!S52</f>
        <v>281.60386474000001</v>
      </c>
      <c r="T52" s="80">
        <f>'Electric lighting'!$C8+'Clear Sky'!T52</f>
        <v>241.33860908000003</v>
      </c>
      <c r="U52" s="80">
        <f>'Electric lighting'!$C8+'Clear Sky'!U52</f>
        <v>787.67097328000011</v>
      </c>
      <c r="V52" s="80">
        <f>'Electric lighting'!$C8+'Clear Sky'!V52</f>
        <v>272.59767650000003</v>
      </c>
      <c r="W52" s="80">
        <f>'Electric lighting'!$C8+'Clear Sky'!W52</f>
        <v>343.33866374000002</v>
      </c>
      <c r="X52" s="80">
        <f>'Electric lighting'!$C8+'Clear Sky'!X52</f>
        <v>335.8533137</v>
      </c>
      <c r="Y52" s="80">
        <f>'Electric lighting'!$C8+'Clear Sky'!Y52</f>
        <v>409.59114023999996</v>
      </c>
      <c r="Z52" s="80">
        <f>'Electric lighting'!$C8+'Clear Sky'!Z52</f>
        <v>496.43480582000001</v>
      </c>
      <c r="AA52" s="80">
        <f>'Electric lighting'!$C8+'Clear Sky'!AA52</f>
        <v>546.20416798000008</v>
      </c>
      <c r="AB52" s="80">
        <f>'Electric lighting'!$C8+'Clear Sky'!AB52</f>
        <v>507.35159800000002</v>
      </c>
      <c r="AC52" s="80">
        <f>'Electric lighting'!$C8+'Clear Sky'!AC52</f>
        <v>700.1400772400001</v>
      </c>
      <c r="AD52" s="80">
        <f>'Electric lighting'!$C8+'Clear Sky'!AD52</f>
        <v>1082.4231846</v>
      </c>
      <c r="AE52" s="87">
        <f>'Electric lighting'!$C8+'Clear Sky'!AE52</f>
        <v>1001.9312603600001</v>
      </c>
    </row>
    <row r="53" spans="1:33" x14ac:dyDescent="0.3">
      <c r="A53" s="82" t="s">
        <v>27</v>
      </c>
      <c r="B53" s="86">
        <f>'Electric lighting'!$C9+'Clear Sky'!B53</f>
        <v>180.282222848</v>
      </c>
      <c r="C53" s="80">
        <f>'Electric lighting'!$C9+'Clear Sky'!C53</f>
        <v>260.96440132000004</v>
      </c>
      <c r="D53" s="80">
        <f>'Electric lighting'!$C9+'Clear Sky'!D53</f>
        <v>454.25215752000003</v>
      </c>
      <c r="E53" s="80">
        <f>'Electric lighting'!$C9+'Clear Sky'!E53</f>
        <v>157.14127923199999</v>
      </c>
      <c r="F53" s="80">
        <f>'Electric lighting'!$C9+'Clear Sky'!F53</f>
        <v>174.77177949</v>
      </c>
      <c r="G53" s="80">
        <f>'Electric lighting'!$C9+'Clear Sky'!G53</f>
        <v>177.50643497999999</v>
      </c>
      <c r="H53" s="80">
        <f>'Electric lighting'!$C9+'Clear Sky'!H53</f>
        <v>152.373211438</v>
      </c>
      <c r="I53" s="80">
        <f>'Electric lighting'!$C9+'Clear Sky'!I53</f>
        <v>137.767458178</v>
      </c>
      <c r="J53" s="80">
        <f>'Electric lighting'!$C9+'Clear Sky'!J53</f>
        <v>152.394678898</v>
      </c>
      <c r="K53" s="80">
        <f>'Electric lighting'!$C9+'Clear Sky'!K53</f>
        <v>119.7</v>
      </c>
      <c r="L53" s="80">
        <f>'Electric lighting'!$C9+'Clear Sky'!L53</f>
        <v>358.66906180000007</v>
      </c>
      <c r="M53" s="80">
        <f>'Electric lighting'!$C9+'Clear Sky'!M53</f>
        <v>372.00116968000003</v>
      </c>
      <c r="N53" s="80">
        <f>'Electric lighting'!$C9+'Clear Sky'!N53</f>
        <v>519.97682436000002</v>
      </c>
      <c r="O53" s="80">
        <f>'Electric lighting'!$C9+'Clear Sky'!O53</f>
        <v>840.78663718000007</v>
      </c>
      <c r="P53" s="80">
        <f>'Electric lighting'!$C9+'Clear Sky'!P53</f>
        <v>221.3316658</v>
      </c>
      <c r="Q53" s="80">
        <f>'Electric lighting'!$C9+'Clear Sky'!Q53</f>
        <v>211.82094696000001</v>
      </c>
      <c r="R53" s="80">
        <f>'Electric lighting'!$C9+'Clear Sky'!R53</f>
        <v>210.87855264000001</v>
      </c>
      <c r="S53" s="80">
        <f>'Electric lighting'!$C9+'Clear Sky'!S53</f>
        <v>293.49403440000003</v>
      </c>
      <c r="T53" s="80">
        <f>'Electric lighting'!$C9+'Clear Sky'!T53</f>
        <v>249.33709962</v>
      </c>
      <c r="U53" s="80">
        <f>'Electric lighting'!$C9+'Clear Sky'!U53</f>
        <v>506.10042126000002</v>
      </c>
      <c r="V53" s="80">
        <f>'Electric lighting'!$C9+'Clear Sky'!V53</f>
        <v>311.36583072000002</v>
      </c>
      <c r="W53" s="80">
        <f>'Electric lighting'!$C9+'Clear Sky'!W53</f>
        <v>351.05526932000004</v>
      </c>
      <c r="X53" s="80">
        <f>'Electric lighting'!$C9+'Clear Sky'!X53</f>
        <v>378.18479454000004</v>
      </c>
      <c r="Y53" s="80">
        <f>'Electric lighting'!$C9+'Clear Sky'!Y53</f>
        <v>419.81708356000001</v>
      </c>
      <c r="Z53" s="80">
        <f>'Electric lighting'!$C9+'Clear Sky'!Z53</f>
        <v>627.35325492000004</v>
      </c>
      <c r="AA53" s="80">
        <f>'Electric lighting'!$C9+'Clear Sky'!AA53</f>
        <v>539.46873456000003</v>
      </c>
      <c r="AB53" s="80">
        <f>'Electric lighting'!$C9+'Clear Sky'!AB53</f>
        <v>552.71424796000008</v>
      </c>
      <c r="AC53" s="80">
        <f>'Electric lighting'!$C9+'Clear Sky'!AC53</f>
        <v>714.39746462000005</v>
      </c>
      <c r="AD53" s="80">
        <f>'Electric lighting'!$C9+'Clear Sky'!AD53</f>
        <v>811.17395184000009</v>
      </c>
      <c r="AE53" s="87">
        <f>'Electric lighting'!$C9+'Clear Sky'!AE53</f>
        <v>744.2901327400001</v>
      </c>
    </row>
    <row r="54" spans="1:33" x14ac:dyDescent="0.3">
      <c r="A54" s="82" t="s">
        <v>28</v>
      </c>
      <c r="B54" s="86">
        <f>'Electric lighting'!$C10+'Clear Sky'!B54</f>
        <v>175.20510633399999</v>
      </c>
      <c r="C54" s="80">
        <f>'Electric lighting'!$C10+'Clear Sky'!C54</f>
        <v>203.68945473000002</v>
      </c>
      <c r="D54" s="80">
        <f>'Electric lighting'!$C10+'Clear Sky'!D54</f>
        <v>367.44763274000002</v>
      </c>
      <c r="E54" s="80">
        <f>'Electric lighting'!$C10+'Clear Sky'!E54</f>
        <v>161.08034193200001</v>
      </c>
      <c r="F54" s="80">
        <f>'Electric lighting'!$C10+'Clear Sky'!F54</f>
        <v>157.93106555</v>
      </c>
      <c r="G54" s="80">
        <f>'Electric lighting'!$C10+'Clear Sky'!G54</f>
        <v>190.74082633799998</v>
      </c>
      <c r="H54" s="80">
        <f>'Electric lighting'!$C10+'Clear Sky'!H54</f>
        <v>195.49745387799999</v>
      </c>
      <c r="I54" s="80">
        <f>'Electric lighting'!$C10+'Clear Sky'!I54</f>
        <v>149.29261399400002</v>
      </c>
      <c r="J54" s="80">
        <f>'Electric lighting'!$C10+'Clear Sky'!J54</f>
        <v>143.85198969999999</v>
      </c>
      <c r="K54" s="80">
        <f>'Electric lighting'!$C10+'Clear Sky'!K54</f>
        <v>116.5</v>
      </c>
      <c r="L54" s="80">
        <f>'Electric lighting'!$C10+'Clear Sky'!L54</f>
        <v>247.9709823</v>
      </c>
      <c r="M54" s="80">
        <f>'Electric lighting'!$C10+'Clear Sky'!M54</f>
        <v>323.36497356000001</v>
      </c>
      <c r="N54" s="80">
        <f>'Electric lighting'!$C10+'Clear Sky'!N54</f>
        <v>536.26954978000003</v>
      </c>
      <c r="O54" s="80">
        <f>'Electric lighting'!$C10+'Clear Sky'!O54</f>
        <v>557.36409191999996</v>
      </c>
      <c r="P54" s="80">
        <f>'Electric lighting'!$C10+'Clear Sky'!P54</f>
        <v>231.53424491999999</v>
      </c>
      <c r="Q54" s="80">
        <f>'Electric lighting'!$C10+'Clear Sky'!Q54</f>
        <v>212.5039304</v>
      </c>
      <c r="R54" s="80">
        <f>'Electric lighting'!$C10+'Clear Sky'!R54</f>
        <v>302.32160912000001</v>
      </c>
      <c r="S54" s="80">
        <f>'Electric lighting'!$C10+'Clear Sky'!S54</f>
        <v>362.96437564000001</v>
      </c>
      <c r="T54" s="80">
        <f>'Electric lighting'!$C10+'Clear Sky'!T54</f>
        <v>297.49124946000006</v>
      </c>
      <c r="U54" s="80">
        <f>'Electric lighting'!$C10+'Clear Sky'!U54</f>
        <v>368.10306961999999</v>
      </c>
      <c r="V54" s="80">
        <f>'Electric lighting'!$C10+'Clear Sky'!V54</f>
        <v>302.6930777</v>
      </c>
      <c r="W54" s="80">
        <f>'Electric lighting'!$C10+'Clear Sky'!W54</f>
        <v>271.42250662000004</v>
      </c>
      <c r="X54" s="80">
        <f>'Electric lighting'!$C10+'Clear Sky'!X54</f>
        <v>383.44369842000003</v>
      </c>
      <c r="Y54" s="80">
        <f>'Electric lighting'!$C10+'Clear Sky'!Y54</f>
        <v>303.22460114</v>
      </c>
      <c r="Z54" s="80">
        <f>'Electric lighting'!$C10+'Clear Sky'!Z54</f>
        <v>544.04665799999998</v>
      </c>
      <c r="AA54" s="80">
        <f>'Electric lighting'!$C10+'Clear Sky'!AA54</f>
        <v>529.28891150000004</v>
      </c>
      <c r="AB54" s="80">
        <f>'Electric lighting'!$C10+'Clear Sky'!AB54</f>
        <v>619.30532274000007</v>
      </c>
      <c r="AC54" s="80">
        <f>'Electric lighting'!$C10+'Clear Sky'!AC54</f>
        <v>685.18995385999995</v>
      </c>
      <c r="AD54" s="80">
        <f>'Electric lighting'!$C10+'Clear Sky'!AD54</f>
        <v>843.06953515999999</v>
      </c>
      <c r="AE54" s="87">
        <f>'Electric lighting'!$C10+'Clear Sky'!AE54</f>
        <v>872.82053615999996</v>
      </c>
    </row>
    <row r="55" spans="1:33" x14ac:dyDescent="0.3">
      <c r="A55" s="82" t="s">
        <v>29</v>
      </c>
      <c r="B55" s="86">
        <f>'Electric lighting'!$C11+'Clear Sky'!B55</f>
        <v>158.613627522</v>
      </c>
      <c r="C55" s="80">
        <f>'Electric lighting'!$C11+'Clear Sky'!C55</f>
        <v>225.02897591999999</v>
      </c>
      <c r="D55" s="80">
        <f>'Electric lighting'!$C11+'Clear Sky'!D55</f>
        <v>350.49740278000002</v>
      </c>
      <c r="E55" s="80">
        <f>'Electric lighting'!$C11+'Clear Sky'!E55</f>
        <v>173.567407258</v>
      </c>
      <c r="F55" s="80">
        <f>'Electric lighting'!$C11+'Clear Sky'!F55</f>
        <v>162.114725682</v>
      </c>
      <c r="G55" s="80">
        <f>'Electric lighting'!$C11+'Clear Sky'!G55</f>
        <v>180.44541839800002</v>
      </c>
      <c r="H55" s="80">
        <f>'Electric lighting'!$C11+'Clear Sky'!H55</f>
        <v>165.425497146</v>
      </c>
      <c r="I55" s="80">
        <f>'Electric lighting'!$C11+'Clear Sky'!I55</f>
        <v>144.49429792000001</v>
      </c>
      <c r="J55" s="80">
        <f>'Electric lighting'!$C11+'Clear Sky'!J55</f>
        <v>146.85748483</v>
      </c>
      <c r="K55" s="80">
        <f>'Electric lighting'!$C11+'Clear Sky'!K55</f>
        <v>114.8</v>
      </c>
      <c r="L55" s="80">
        <f>'Electric lighting'!$C11+'Clear Sky'!L55</f>
        <v>265.02937566000003</v>
      </c>
      <c r="M55" s="80">
        <f>'Electric lighting'!$C11+'Clear Sky'!M55</f>
        <v>298.31580464000001</v>
      </c>
      <c r="N55" s="80">
        <f>'Electric lighting'!$C11+'Clear Sky'!N55</f>
        <v>387.76482276000002</v>
      </c>
      <c r="O55" s="80">
        <f>'Electric lighting'!$C11+'Clear Sky'!O55</f>
        <v>603.68154629999992</v>
      </c>
      <c r="P55" s="80">
        <f>'Electric lighting'!$C11+'Clear Sky'!P55</f>
        <v>230.62265324000001</v>
      </c>
      <c r="Q55" s="80">
        <f>'Electric lighting'!$C11+'Clear Sky'!Q55</f>
        <v>287.87790892000004</v>
      </c>
      <c r="R55" s="80">
        <f>'Electric lighting'!$C11+'Clear Sky'!R55</f>
        <v>254.46430562</v>
      </c>
      <c r="S55" s="80">
        <f>'Electric lighting'!$C11+'Clear Sky'!S55</f>
        <v>423.27055232000004</v>
      </c>
      <c r="T55" s="80">
        <f>'Electric lighting'!$C11+'Clear Sky'!T55</f>
        <v>294.37231376</v>
      </c>
      <c r="U55" s="80">
        <f>'Electric lighting'!$C11+'Clear Sky'!U55</f>
        <v>448.17987116000006</v>
      </c>
      <c r="V55" s="80">
        <f>'Electric lighting'!$C11+'Clear Sky'!V55</f>
        <v>287.46006338000001</v>
      </c>
      <c r="W55" s="80">
        <f>'Electric lighting'!$C11+'Clear Sky'!W55</f>
        <v>324.35936623999999</v>
      </c>
      <c r="X55" s="80">
        <f>'Electric lighting'!$C11+'Clear Sky'!X55</f>
        <v>336.86828308000003</v>
      </c>
      <c r="Y55" s="80">
        <f>'Electric lighting'!$C11+'Clear Sky'!Y55</f>
        <v>297.36036680000001</v>
      </c>
      <c r="Z55" s="80">
        <f>'Electric lighting'!$C11+'Clear Sky'!Z55</f>
        <v>427.42446054000004</v>
      </c>
      <c r="AA55" s="80">
        <f>'Electric lighting'!$C11+'Clear Sky'!AA55</f>
        <v>425.03749638000005</v>
      </c>
      <c r="AB55" s="80">
        <f>'Electric lighting'!$C11+'Clear Sky'!AB55</f>
        <v>492.10510230000006</v>
      </c>
      <c r="AC55" s="80">
        <f>'Electric lighting'!$C11+'Clear Sky'!AC55</f>
        <v>631.54476952000005</v>
      </c>
      <c r="AD55" s="80">
        <f>'Electric lighting'!$C11+'Clear Sky'!AD55</f>
        <v>1032.6254008000001</v>
      </c>
      <c r="AE55" s="87">
        <f>'Electric lighting'!$C11+'Clear Sky'!AE55</f>
        <v>699.89435417999994</v>
      </c>
    </row>
    <row r="56" spans="1:33" x14ac:dyDescent="0.3">
      <c r="A56" s="82" t="s">
        <v>30</v>
      </c>
      <c r="B56" s="86">
        <f>'Electric lighting'!$C12+'Clear Sky'!B56</f>
        <v>156.077749966</v>
      </c>
      <c r="C56" s="80">
        <f>'Electric lighting'!$C12+'Clear Sky'!C56</f>
        <v>208.58564444000001</v>
      </c>
      <c r="D56" s="80">
        <f>'Electric lighting'!$C12+'Clear Sky'!D56</f>
        <v>294.19280244000004</v>
      </c>
      <c r="E56" s="80">
        <f>'Electric lighting'!$C12+'Clear Sky'!E56</f>
        <v>226.60209702</v>
      </c>
      <c r="F56" s="80">
        <f>'Electric lighting'!$C12+'Clear Sky'!F56</f>
        <v>184.44919944999998</v>
      </c>
      <c r="G56" s="80">
        <f>'Electric lighting'!$C12+'Clear Sky'!G56</f>
        <v>178.544778382</v>
      </c>
      <c r="H56" s="80">
        <f>'Electric lighting'!$C12+'Clear Sky'!H56</f>
        <v>158.08784697800002</v>
      </c>
      <c r="I56" s="80">
        <f>'Electric lighting'!$C12+'Clear Sky'!I56</f>
        <v>151.09795142199999</v>
      </c>
      <c r="J56" s="80">
        <f>'Electric lighting'!$C12+'Clear Sky'!J56</f>
        <v>145.39432809799999</v>
      </c>
      <c r="K56" s="80">
        <f>'Electric lighting'!$C12+'Clear Sky'!K56</f>
        <v>109.1</v>
      </c>
      <c r="L56" s="80">
        <f>'Electric lighting'!$C12+'Clear Sky'!L56</f>
        <v>332.59808838000004</v>
      </c>
      <c r="M56" s="80">
        <f>'Electric lighting'!$C12+'Clear Sky'!M56</f>
        <v>243.04934168</v>
      </c>
      <c r="N56" s="80">
        <f>'Electric lighting'!$C12+'Clear Sky'!N56</f>
        <v>374.22756942000001</v>
      </c>
      <c r="O56" s="80">
        <f>'Electric lighting'!$C12+'Clear Sky'!O56</f>
        <v>513.44096780000007</v>
      </c>
      <c r="P56" s="80">
        <f>'Electric lighting'!$C12+'Clear Sky'!P56</f>
        <v>204.06497780000001</v>
      </c>
      <c r="Q56" s="80">
        <f>'Electric lighting'!$C12+'Clear Sky'!Q56</f>
        <v>257.26424224000004</v>
      </c>
      <c r="R56" s="80">
        <f>'Electric lighting'!$C12+'Clear Sky'!R56</f>
        <v>250.7689316</v>
      </c>
      <c r="S56" s="80">
        <f>'Electric lighting'!$C12+'Clear Sky'!S56</f>
        <v>254.32265674000001</v>
      </c>
      <c r="T56" s="80">
        <f>'Electric lighting'!$C12+'Clear Sky'!T56</f>
        <v>270.66754600000002</v>
      </c>
      <c r="U56" s="80">
        <f>'Electric lighting'!$C12+'Clear Sky'!U56</f>
        <v>325.45413436000001</v>
      </c>
      <c r="V56" s="80">
        <f>'Electric lighting'!$C12+'Clear Sky'!V56</f>
        <v>302.16266489999998</v>
      </c>
      <c r="W56" s="80">
        <f>'Electric lighting'!$C12+'Clear Sky'!W56</f>
        <v>360.35623880000003</v>
      </c>
      <c r="X56" s="80">
        <f>'Electric lighting'!$C12+'Clear Sky'!X56</f>
        <v>420.64039909999997</v>
      </c>
      <c r="Y56" s="80">
        <f>'Electric lighting'!$C12+'Clear Sky'!Y56</f>
        <v>303.89690958000006</v>
      </c>
      <c r="Z56" s="80">
        <f>'Electric lighting'!$C12+'Clear Sky'!Z56</f>
        <v>386.58123214</v>
      </c>
      <c r="AA56" s="80">
        <f>'Electric lighting'!$C12+'Clear Sky'!AA56</f>
        <v>450.08777594000003</v>
      </c>
      <c r="AB56" s="80">
        <f>'Electric lighting'!$C12+'Clear Sky'!AB56</f>
        <v>624.33724658000006</v>
      </c>
      <c r="AC56" s="80">
        <f>'Electric lighting'!$C12+'Clear Sky'!AC56</f>
        <v>613.09436640000001</v>
      </c>
      <c r="AD56" s="80">
        <f>'Electric lighting'!$C12+'Clear Sky'!AD56</f>
        <v>805.29208288000007</v>
      </c>
      <c r="AE56" s="87">
        <f>'Electric lighting'!$C12+'Clear Sky'!AE56</f>
        <v>911.55456060000006</v>
      </c>
    </row>
    <row r="57" spans="1:33" x14ac:dyDescent="0.3">
      <c r="A57" s="82" t="s">
        <v>10</v>
      </c>
      <c r="B57" s="86">
        <f>'Electric lighting'!$C13+'Clear Sky'!B57</f>
        <v>162.886647998</v>
      </c>
      <c r="C57" s="80">
        <f>'Electric lighting'!$C13+'Clear Sky'!C57</f>
        <v>257.88078350000001</v>
      </c>
      <c r="D57" s="80">
        <f>'Electric lighting'!$C13+'Clear Sky'!D57</f>
        <v>357.94559646000005</v>
      </c>
      <c r="E57" s="80">
        <f>'Electric lighting'!$C13+'Clear Sky'!E57</f>
        <v>144.07342656399999</v>
      </c>
      <c r="F57" s="80">
        <f>'Electric lighting'!$C13+'Clear Sky'!F57</f>
        <v>144.73192504799999</v>
      </c>
      <c r="G57" s="80">
        <f>'Electric lighting'!$C13+'Clear Sky'!G57</f>
        <v>165.23949973000001</v>
      </c>
      <c r="H57" s="80">
        <f>'Electric lighting'!$C13+'Clear Sky'!H57</f>
        <v>177.12168449199999</v>
      </c>
      <c r="I57" s="80">
        <f>'Electric lighting'!$C13+'Clear Sky'!I57</f>
        <v>137.24499891599999</v>
      </c>
      <c r="J57" s="80">
        <f>'Electric lighting'!$C13+'Clear Sky'!J57</f>
        <v>174.71193040399999</v>
      </c>
      <c r="K57" s="80">
        <f>'Electric lighting'!$C13+'Clear Sky'!K57</f>
        <v>120.6</v>
      </c>
      <c r="L57" s="80">
        <f>'Electric lighting'!$C13+'Clear Sky'!L57</f>
        <v>308.25458600000002</v>
      </c>
      <c r="M57" s="80">
        <f>'Electric lighting'!$C13+'Clear Sky'!M57</f>
        <v>295.87800654</v>
      </c>
      <c r="N57" s="80">
        <f>'Electric lighting'!$C13+'Clear Sky'!N57</f>
        <v>533.70521686000006</v>
      </c>
      <c r="O57" s="80">
        <f>'Electric lighting'!$C13+'Clear Sky'!O57</f>
        <v>738.07326214000011</v>
      </c>
      <c r="P57" s="80">
        <f>'Electric lighting'!$C13+'Clear Sky'!P57</f>
        <v>204.6337834</v>
      </c>
      <c r="Q57" s="80">
        <f>'Electric lighting'!$C13+'Clear Sky'!Q57</f>
        <v>179.438811472</v>
      </c>
      <c r="R57" s="80">
        <f>'Electric lighting'!$C13+'Clear Sky'!R57</f>
        <v>251.78683284000002</v>
      </c>
      <c r="S57" s="80">
        <f>'Electric lighting'!$C13+'Clear Sky'!S57</f>
        <v>347.27726522</v>
      </c>
      <c r="T57" s="80">
        <f>'Electric lighting'!$C13+'Clear Sky'!T57</f>
        <v>302.27902340000003</v>
      </c>
      <c r="U57" s="80">
        <f>'Electric lighting'!$C13+'Clear Sky'!U57</f>
        <v>429.28685736</v>
      </c>
      <c r="V57" s="80">
        <f>'Electric lighting'!$C13+'Clear Sky'!V57</f>
        <v>261.66394778</v>
      </c>
      <c r="W57" s="80">
        <f>'Electric lighting'!$C13+'Clear Sky'!W57</f>
        <v>477.21246361999999</v>
      </c>
      <c r="X57" s="80">
        <f>'Electric lighting'!$C13+'Clear Sky'!X57</f>
        <v>439.71288709999999</v>
      </c>
      <c r="Y57" s="80">
        <f>'Electric lighting'!$C13+'Clear Sky'!Y57</f>
        <v>513.49844930000006</v>
      </c>
      <c r="Z57" s="80">
        <f>'Electric lighting'!$C13+'Clear Sky'!Z57</f>
        <v>648.67641810000009</v>
      </c>
      <c r="AA57" s="80">
        <f>'Electric lighting'!$C13+'Clear Sky'!AA57</f>
        <v>599.32861525999999</v>
      </c>
      <c r="AB57" s="80">
        <f>'Electric lighting'!$C13+'Clear Sky'!AB57</f>
        <v>838.54278654000007</v>
      </c>
      <c r="AC57" s="80">
        <f>'Electric lighting'!$C13+'Clear Sky'!AC57</f>
        <v>892.81868486000008</v>
      </c>
      <c r="AD57" s="80">
        <f>'Electric lighting'!$C13+'Clear Sky'!AD57</f>
        <v>1140.3641328000001</v>
      </c>
      <c r="AE57" s="87">
        <f>'Electric lighting'!$C13+'Clear Sky'!AE57</f>
        <v>877.6019695</v>
      </c>
    </row>
    <row r="58" spans="1:33" x14ac:dyDescent="0.3">
      <c r="A58" s="82" t="s">
        <v>11</v>
      </c>
      <c r="B58" s="86">
        <f>'Electric lighting'!$C14+'Clear Sky'!B58</f>
        <v>153.27796794599999</v>
      </c>
      <c r="C58" s="80">
        <f>'Electric lighting'!$C14+'Clear Sky'!C58</f>
        <v>254.23239426000001</v>
      </c>
      <c r="D58" s="80">
        <f>'Electric lighting'!$C14+'Clear Sky'!D58</f>
        <v>270.78652332000001</v>
      </c>
      <c r="E58" s="80">
        <f>'Electric lighting'!$C14+'Clear Sky'!E58</f>
        <v>155.072991806</v>
      </c>
      <c r="F58" s="80">
        <f>'Electric lighting'!$C14+'Clear Sky'!F58</f>
        <v>154.95648781</v>
      </c>
      <c r="G58" s="80">
        <f>'Electric lighting'!$C14+'Clear Sky'!G58</f>
        <v>162.589510424</v>
      </c>
      <c r="H58" s="80">
        <f>'Electric lighting'!$C14+'Clear Sky'!H58</f>
        <v>152.45239465200001</v>
      </c>
      <c r="I58" s="80">
        <f>'Electric lighting'!$C14+'Clear Sky'!I58</f>
        <v>146.66137974399999</v>
      </c>
      <c r="J58" s="80">
        <f>'Electric lighting'!$C14+'Clear Sky'!J58</f>
        <v>163.201342092</v>
      </c>
      <c r="K58" s="80">
        <f>'Electric lighting'!$C14+'Clear Sky'!K58</f>
        <v>123.1</v>
      </c>
      <c r="L58" s="80">
        <f>'Electric lighting'!$C14+'Clear Sky'!L58</f>
        <v>232.04835588</v>
      </c>
      <c r="M58" s="80">
        <f>'Electric lighting'!$C14+'Clear Sky'!M58</f>
        <v>256.72687687999996</v>
      </c>
      <c r="N58" s="80">
        <f>'Electric lighting'!$C14+'Clear Sky'!N58</f>
        <v>459.70823294000002</v>
      </c>
      <c r="O58" s="80">
        <f>'Electric lighting'!$C14+'Clear Sky'!O58</f>
        <v>567.11636650000003</v>
      </c>
      <c r="P58" s="80">
        <f>'Electric lighting'!$C14+'Clear Sky'!P58</f>
        <v>234.97780366000001</v>
      </c>
      <c r="Q58" s="80">
        <f>'Electric lighting'!$C14+'Clear Sky'!Q58</f>
        <v>251.91427089999999</v>
      </c>
      <c r="R58" s="80">
        <f>'Electric lighting'!$C14+'Clear Sky'!R58</f>
        <v>206.27840022800001</v>
      </c>
      <c r="S58" s="80">
        <f>'Electric lighting'!$C14+'Clear Sky'!S58</f>
        <v>323.50444563999997</v>
      </c>
      <c r="T58" s="80">
        <f>'Electric lighting'!$C14+'Clear Sky'!T58</f>
        <v>309.52170161999999</v>
      </c>
      <c r="U58" s="80">
        <f>'Electric lighting'!$C14+'Clear Sky'!U58</f>
        <v>549.30915372000004</v>
      </c>
      <c r="V58" s="80">
        <f>'Electric lighting'!$C14+'Clear Sky'!V58</f>
        <v>267.43171186000001</v>
      </c>
      <c r="W58" s="80">
        <f>'Electric lighting'!$C14+'Clear Sky'!W58</f>
        <v>283.77750692000001</v>
      </c>
      <c r="X58" s="80">
        <f>'Electric lighting'!$C14+'Clear Sky'!X58</f>
        <v>330.15691258000004</v>
      </c>
      <c r="Y58" s="80">
        <f>'Electric lighting'!$C14+'Clear Sky'!Y58</f>
        <v>310.84027467999999</v>
      </c>
      <c r="Z58" s="80">
        <f>'Electric lighting'!$C14+'Clear Sky'!Z58</f>
        <v>481.19607343999996</v>
      </c>
      <c r="AA58" s="80">
        <f>'Electric lighting'!$C14+'Clear Sky'!AA58</f>
        <v>462.02635629999997</v>
      </c>
      <c r="AB58" s="80">
        <f>'Electric lighting'!$C14+'Clear Sky'!AB58</f>
        <v>582.43697712000005</v>
      </c>
      <c r="AC58" s="80">
        <f>'Electric lighting'!$C14+'Clear Sky'!AC58</f>
        <v>803.09384264000005</v>
      </c>
      <c r="AD58" s="80">
        <f>'Electric lighting'!$C14+'Clear Sky'!AD58</f>
        <v>862.02084280000008</v>
      </c>
      <c r="AE58" s="87">
        <f>'Electric lighting'!$C14+'Clear Sky'!AE58</f>
        <v>1153.5027537999999</v>
      </c>
    </row>
    <row r="59" spans="1:33" x14ac:dyDescent="0.3">
      <c r="A59" s="82" t="s">
        <v>12</v>
      </c>
      <c r="B59" s="86">
        <f>'Electric lighting'!$C15+'Clear Sky'!B59</f>
        <v>147.58815967199999</v>
      </c>
      <c r="C59" s="80">
        <f>'Electric lighting'!$C15+'Clear Sky'!C59</f>
        <v>241.17999902</v>
      </c>
      <c r="D59" s="80">
        <f>'Electric lighting'!$C15+'Clear Sky'!D59</f>
        <v>293.01349821999997</v>
      </c>
      <c r="E59" s="80">
        <f>'Electric lighting'!$C15+'Clear Sky'!E59</f>
        <v>183.56791248799999</v>
      </c>
      <c r="F59" s="80">
        <f>'Electric lighting'!$C15+'Clear Sky'!F59</f>
        <v>155.44023189999999</v>
      </c>
      <c r="G59" s="80">
        <f>'Electric lighting'!$C15+'Clear Sky'!G59</f>
        <v>173.24212763399998</v>
      </c>
      <c r="H59" s="80">
        <f>'Electric lighting'!$C15+'Clear Sky'!H59</f>
        <v>182.021666598</v>
      </c>
      <c r="I59" s="80">
        <f>'Electric lighting'!$C15+'Clear Sky'!I59</f>
        <v>147.451628438</v>
      </c>
      <c r="J59" s="80">
        <f>'Electric lighting'!$C15+'Clear Sky'!J59</f>
        <v>145.43945714399999</v>
      </c>
      <c r="K59" s="80">
        <f>'Electric lighting'!$C15+'Clear Sky'!K59</f>
        <v>122.6</v>
      </c>
      <c r="L59" s="80">
        <f>'Electric lighting'!$C15+'Clear Sky'!L59</f>
        <v>306.89107885999999</v>
      </c>
      <c r="M59" s="80">
        <f>'Electric lighting'!$C15+'Clear Sky'!M59</f>
        <v>294.69611229999998</v>
      </c>
      <c r="N59" s="80">
        <f>'Electric lighting'!$C15+'Clear Sky'!N59</f>
        <v>388.93500082000003</v>
      </c>
      <c r="O59" s="80">
        <f>'Electric lighting'!$C15+'Clear Sky'!O59</f>
        <v>442.47566127999994</v>
      </c>
      <c r="P59" s="80">
        <f>'Electric lighting'!$C15+'Clear Sky'!P59</f>
        <v>206.13499557200001</v>
      </c>
      <c r="Q59" s="80">
        <f>'Electric lighting'!$C15+'Clear Sky'!Q59</f>
        <v>241.61106924000001</v>
      </c>
      <c r="R59" s="80">
        <f>'Electric lighting'!$C15+'Clear Sky'!R59</f>
        <v>207.75504604599999</v>
      </c>
      <c r="S59" s="80">
        <f>'Electric lighting'!$C15+'Clear Sky'!S59</f>
        <v>260.56710815999998</v>
      </c>
      <c r="T59" s="80">
        <f>'Electric lighting'!$C15+'Clear Sky'!T59</f>
        <v>196.817909598</v>
      </c>
      <c r="U59" s="80">
        <f>'Electric lighting'!$C15+'Clear Sky'!U59</f>
        <v>427.76746204000005</v>
      </c>
      <c r="V59" s="80">
        <f>'Electric lighting'!$C15+'Clear Sky'!V59</f>
        <v>257.67561339999997</v>
      </c>
      <c r="W59" s="80">
        <f>'Electric lighting'!$C15+'Clear Sky'!W59</f>
        <v>258.74608783999997</v>
      </c>
      <c r="X59" s="80">
        <f>'Electric lighting'!$C15+'Clear Sky'!X59</f>
        <v>250.44216634000003</v>
      </c>
      <c r="Y59" s="80">
        <f>'Electric lighting'!$C15+'Clear Sky'!Y59</f>
        <v>317.19862996000001</v>
      </c>
      <c r="Z59" s="80">
        <f>'Electric lighting'!$C15+'Clear Sky'!Z59</f>
        <v>356.94087669999999</v>
      </c>
      <c r="AA59" s="80">
        <f>'Electric lighting'!$C15+'Clear Sky'!AA59</f>
        <v>437.53859838000005</v>
      </c>
      <c r="AB59" s="80">
        <f>'Electric lighting'!$C15+'Clear Sky'!AB59</f>
        <v>633.96839362000003</v>
      </c>
      <c r="AC59" s="80">
        <f>'Electric lighting'!$C15+'Clear Sky'!AC59</f>
        <v>542.69092762000002</v>
      </c>
      <c r="AD59" s="80">
        <f>'Electric lighting'!$C15+'Clear Sky'!AD59</f>
        <v>755.58055814000011</v>
      </c>
      <c r="AE59" s="87">
        <f>'Electric lighting'!$C15+'Clear Sky'!AE59</f>
        <v>765.47406806000004</v>
      </c>
    </row>
    <row r="60" spans="1:33" x14ac:dyDescent="0.3">
      <c r="A60" s="82" t="s">
        <v>13</v>
      </c>
      <c r="B60" s="86">
        <f>'Electric lighting'!$C16+'Clear Sky'!B60</f>
        <v>156.94425163400001</v>
      </c>
      <c r="C60" s="80">
        <f>'Electric lighting'!$C16+'Clear Sky'!C60</f>
        <v>202.84548547400001</v>
      </c>
      <c r="D60" s="80">
        <f>'Electric lighting'!$C16+'Clear Sky'!D60</f>
        <v>276.59714358000002</v>
      </c>
      <c r="E60" s="80">
        <f>'Electric lighting'!$C16+'Clear Sky'!E60</f>
        <v>181.93635153600002</v>
      </c>
      <c r="F60" s="80">
        <f>'Electric lighting'!$C16+'Clear Sky'!F60</f>
        <v>193.08412271600002</v>
      </c>
      <c r="G60" s="80">
        <f>'Electric lighting'!$C16+'Clear Sky'!G60</f>
        <v>157.36908995000002</v>
      </c>
      <c r="H60" s="80">
        <f>'Electric lighting'!$C16+'Clear Sky'!H60</f>
        <v>182.97163564600001</v>
      </c>
      <c r="I60" s="80">
        <f>'Electric lighting'!$C16+'Clear Sky'!I60</f>
        <v>161.78971098</v>
      </c>
      <c r="J60" s="80">
        <f>'Electric lighting'!$C16+'Clear Sky'!J60</f>
        <v>146.21747817800002</v>
      </c>
      <c r="K60" s="80">
        <f>'Electric lighting'!$C16+'Clear Sky'!K60</f>
        <v>121.9</v>
      </c>
      <c r="L60" s="80">
        <f>'Electric lighting'!$C16+'Clear Sky'!L60</f>
        <v>257.72298898000003</v>
      </c>
      <c r="M60" s="80">
        <f>'Electric lighting'!$C16+'Clear Sky'!M60</f>
        <v>283.86926830000004</v>
      </c>
      <c r="N60" s="80">
        <f>'Electric lighting'!$C16+'Clear Sky'!N60</f>
        <v>392.52523194000003</v>
      </c>
      <c r="O60" s="80">
        <f>'Electric lighting'!$C16+'Clear Sky'!O60</f>
        <v>445.73083698000005</v>
      </c>
      <c r="P60" s="80">
        <f>'Electric lighting'!$C16+'Clear Sky'!P60</f>
        <v>226.78647694</v>
      </c>
      <c r="Q60" s="80">
        <f>'Electric lighting'!$C16+'Clear Sky'!Q60</f>
        <v>256.62669923999999</v>
      </c>
      <c r="R60" s="80">
        <f>'Electric lighting'!$C16+'Clear Sky'!R60</f>
        <v>309.38058182000003</v>
      </c>
      <c r="S60" s="80">
        <f>'Electric lighting'!$C16+'Clear Sky'!S60</f>
        <v>247.55710500000001</v>
      </c>
      <c r="T60" s="80">
        <f>'Electric lighting'!$C16+'Clear Sky'!T60</f>
        <v>235.13115944</v>
      </c>
      <c r="U60" s="80">
        <f>'Electric lighting'!$C16+'Clear Sky'!U60</f>
        <v>395.81238014000007</v>
      </c>
      <c r="V60" s="80">
        <f>'Electric lighting'!$C16+'Clear Sky'!V60</f>
        <v>257.54409348000002</v>
      </c>
      <c r="W60" s="80">
        <f>'Electric lighting'!$C16+'Clear Sky'!W60</f>
        <v>323.17093392000004</v>
      </c>
      <c r="X60" s="80">
        <f>'Electric lighting'!$C16+'Clear Sky'!X60</f>
        <v>387.78681098000004</v>
      </c>
      <c r="Y60" s="80">
        <f>'Electric lighting'!$C16+'Clear Sky'!Y60</f>
        <v>299.72710890000002</v>
      </c>
      <c r="Z60" s="80">
        <f>'Electric lighting'!$C16+'Clear Sky'!Z60</f>
        <v>533.11970357999996</v>
      </c>
      <c r="AA60" s="80">
        <f>'Electric lighting'!$C16+'Clear Sky'!AA60</f>
        <v>376.06503434000001</v>
      </c>
      <c r="AB60" s="80">
        <f>'Electric lighting'!$C16+'Clear Sky'!AB60</f>
        <v>480.30431718</v>
      </c>
      <c r="AC60" s="80">
        <f>'Electric lighting'!$C16+'Clear Sky'!AC60</f>
        <v>507.47188600000004</v>
      </c>
      <c r="AD60" s="80">
        <f>'Electric lighting'!$C16+'Clear Sky'!AD60</f>
        <v>806.21586734000005</v>
      </c>
      <c r="AE60" s="87">
        <f>'Electric lighting'!$C16+'Clear Sky'!AE60</f>
        <v>628.38576929999999</v>
      </c>
    </row>
    <row r="61" spans="1:33" x14ac:dyDescent="0.3">
      <c r="A61" s="82" t="s">
        <v>19</v>
      </c>
      <c r="B61" s="86">
        <f>'Electric lighting'!$C17+'Clear Sky'!B61</f>
        <v>141.59115671399999</v>
      </c>
      <c r="C61" s="80">
        <f>'Electric lighting'!$C17+'Clear Sky'!C61</f>
        <v>221.14700006000001</v>
      </c>
      <c r="D61" s="80">
        <f>'Electric lighting'!$C17+'Clear Sky'!D61</f>
        <v>227.05589578000001</v>
      </c>
      <c r="E61" s="80">
        <f>'Electric lighting'!$C17+'Clear Sky'!E61</f>
        <v>228.22917852</v>
      </c>
      <c r="F61" s="80">
        <f>'Electric lighting'!$C17+'Clear Sky'!F61</f>
        <v>157.70496733599998</v>
      </c>
      <c r="G61" s="80">
        <f>'Electric lighting'!$C17+'Clear Sky'!G61</f>
        <v>205.77575522000001</v>
      </c>
      <c r="H61" s="80">
        <f>'Electric lighting'!$C17+'Clear Sky'!H61</f>
        <v>221.71221925999998</v>
      </c>
      <c r="I61" s="80">
        <f>'Electric lighting'!$C17+'Clear Sky'!I61</f>
        <v>181.96560656399998</v>
      </c>
      <c r="J61" s="80">
        <f>'Electric lighting'!$C17+'Clear Sky'!J61</f>
        <v>133.09751540400001</v>
      </c>
      <c r="K61" s="80">
        <f>'Electric lighting'!$C17+'Clear Sky'!K61</f>
        <v>111.3</v>
      </c>
      <c r="L61" s="80">
        <f>'Electric lighting'!$C17+'Clear Sky'!L61</f>
        <v>185.158279824</v>
      </c>
      <c r="M61" s="80">
        <f>'Electric lighting'!$C17+'Clear Sky'!M61</f>
        <v>280.69193698000004</v>
      </c>
      <c r="N61" s="80">
        <f>'Electric lighting'!$C17+'Clear Sky'!N61</f>
        <v>412.41518458000002</v>
      </c>
      <c r="O61" s="80">
        <f>'Electric lighting'!$C17+'Clear Sky'!O61</f>
        <v>402.41687360000003</v>
      </c>
      <c r="P61" s="80">
        <f>'Electric lighting'!$C17+'Clear Sky'!P61</f>
        <v>267.08854200000002</v>
      </c>
      <c r="Q61" s="80">
        <f>'Electric lighting'!$C17+'Clear Sky'!Q61</f>
        <v>343.01777048000002</v>
      </c>
      <c r="R61" s="80">
        <f>'Electric lighting'!$C17+'Clear Sky'!R61</f>
        <v>288.66551322000004</v>
      </c>
      <c r="S61" s="80">
        <f>'Electric lighting'!$C17+'Clear Sky'!S61</f>
        <v>331.60152018000002</v>
      </c>
      <c r="T61" s="80">
        <f>'Electric lighting'!$C17+'Clear Sky'!T61</f>
        <v>247.87579936000003</v>
      </c>
      <c r="U61" s="80">
        <f>'Electric lighting'!$C17+'Clear Sky'!U61</f>
        <v>327.96926217999999</v>
      </c>
      <c r="V61" s="80">
        <f>'Electric lighting'!$C17+'Clear Sky'!V61</f>
        <v>260.99422901999998</v>
      </c>
      <c r="W61" s="80">
        <f>'Electric lighting'!$C17+'Clear Sky'!W61</f>
        <v>333.42154412000002</v>
      </c>
      <c r="X61" s="80">
        <f>'Electric lighting'!$C17+'Clear Sky'!X61</f>
        <v>343.65554426</v>
      </c>
      <c r="Y61" s="80">
        <f>'Electric lighting'!$C17+'Clear Sky'!Y61</f>
        <v>321.49541900000003</v>
      </c>
      <c r="Z61" s="80">
        <f>'Electric lighting'!$C17+'Clear Sky'!Z61</f>
        <v>497.38203256000003</v>
      </c>
      <c r="AA61" s="80">
        <f>'Electric lighting'!$C17+'Clear Sky'!AA61</f>
        <v>408.24551544000002</v>
      </c>
      <c r="AB61" s="80">
        <f>'Electric lighting'!$C17+'Clear Sky'!AB61</f>
        <v>591.14184346000002</v>
      </c>
      <c r="AC61" s="80">
        <f>'Electric lighting'!$C17+'Clear Sky'!AC61</f>
        <v>544.71388691999994</v>
      </c>
      <c r="AD61" s="80">
        <f>'Electric lighting'!$C17+'Clear Sky'!AD61</f>
        <v>656.44938939999997</v>
      </c>
      <c r="AE61" s="87">
        <f>'Electric lighting'!$C17+'Clear Sky'!AE61</f>
        <v>569.75427502000002</v>
      </c>
    </row>
    <row r="62" spans="1:33" x14ac:dyDescent="0.3">
      <c r="A62" s="82" t="s">
        <v>31</v>
      </c>
      <c r="B62" s="86">
        <f>'Electric lighting'!$C18+'Clear Sky'!B62</f>
        <v>158.376063676</v>
      </c>
      <c r="C62" s="80">
        <f>'Electric lighting'!$C18+'Clear Sky'!C62</f>
        <v>226.24446926000002</v>
      </c>
      <c r="D62" s="80">
        <f>'Electric lighting'!$C18+'Clear Sky'!D62</f>
        <v>404.07637890000001</v>
      </c>
      <c r="E62" s="80">
        <f>'Electric lighting'!$C18+'Clear Sky'!E62</f>
        <v>166.34344424400001</v>
      </c>
      <c r="F62" s="80">
        <f>'Electric lighting'!$C18+'Clear Sky'!F62</f>
        <v>154.25086025799999</v>
      </c>
      <c r="G62" s="80">
        <f>'Electric lighting'!$C18+'Clear Sky'!G62</f>
        <v>149.731516086</v>
      </c>
      <c r="H62" s="80">
        <f>'Electric lighting'!$C18+'Clear Sky'!H62</f>
        <v>167.679001054</v>
      </c>
      <c r="I62" s="80">
        <f>'Electric lighting'!$C18+'Clear Sky'!I62</f>
        <v>138.117203558</v>
      </c>
      <c r="J62" s="80">
        <f>'Electric lighting'!$C18+'Clear Sky'!J62</f>
        <v>147.68517801600001</v>
      </c>
      <c r="K62" s="80">
        <f>'Electric lighting'!$C18+'Clear Sky'!K62</f>
        <v>114.7</v>
      </c>
      <c r="L62" s="80">
        <f>'Electric lighting'!$C18+'Clear Sky'!L62</f>
        <v>256.13867723999999</v>
      </c>
      <c r="M62" s="80">
        <f>'Electric lighting'!$C18+'Clear Sky'!M62</f>
        <v>298.28156572</v>
      </c>
      <c r="N62" s="80">
        <f>'Electric lighting'!$C18+'Clear Sky'!N62</f>
        <v>700.86392282000008</v>
      </c>
      <c r="O62" s="80">
        <f>'Electric lighting'!$C18+'Clear Sky'!O62</f>
        <v>901.83159490000014</v>
      </c>
      <c r="P62" s="80">
        <f>'Electric lighting'!$C18+'Clear Sky'!P62</f>
        <v>182.66813416400001</v>
      </c>
      <c r="Q62" s="80">
        <f>'Electric lighting'!$C18+'Clear Sky'!Q62</f>
        <v>229.79665454000002</v>
      </c>
      <c r="R62" s="80">
        <f>'Electric lighting'!$C18+'Clear Sky'!R62</f>
        <v>231.82193276000001</v>
      </c>
      <c r="S62" s="80">
        <f>'Electric lighting'!$C18+'Clear Sky'!S62</f>
        <v>345.01432396000001</v>
      </c>
      <c r="T62" s="80">
        <f>'Electric lighting'!$C18+'Clear Sky'!T62</f>
        <v>234.66152518000001</v>
      </c>
      <c r="U62" s="80">
        <f>'Electric lighting'!$C18+'Clear Sky'!U62</f>
        <v>371.07989650000002</v>
      </c>
      <c r="V62" s="80">
        <f>'Electric lighting'!$C18+'Clear Sky'!V62</f>
        <v>266.9776612</v>
      </c>
      <c r="W62" s="80">
        <f>'Electric lighting'!$C18+'Clear Sky'!W62</f>
        <v>255.32617464000003</v>
      </c>
      <c r="X62" s="80">
        <f>'Electric lighting'!$C18+'Clear Sky'!X62</f>
        <v>367.3665694</v>
      </c>
      <c r="Y62" s="80">
        <f>'Electric lighting'!$C18+'Clear Sky'!Y62</f>
        <v>354.02612815999998</v>
      </c>
      <c r="Z62" s="80">
        <f>'Electric lighting'!$C18+'Clear Sky'!Z62</f>
        <v>541.28288680000003</v>
      </c>
      <c r="AA62" s="80">
        <f>'Electric lighting'!$C18+'Clear Sky'!AA62</f>
        <v>521.37294990000009</v>
      </c>
      <c r="AB62" s="80">
        <f>'Electric lighting'!$C18+'Clear Sky'!AB62</f>
        <v>717.21787008000001</v>
      </c>
      <c r="AC62" s="80">
        <f>'Electric lighting'!$C18+'Clear Sky'!AC62</f>
        <v>846.6793350800001</v>
      </c>
      <c r="AD62" s="80">
        <f>'Electric lighting'!$C18+'Clear Sky'!AD62</f>
        <v>918.18318708000004</v>
      </c>
      <c r="AE62" s="87">
        <f>'Electric lighting'!$C18+'Clear Sky'!AE62</f>
        <v>929.06963496000003</v>
      </c>
    </row>
    <row r="63" spans="1:33" x14ac:dyDescent="0.3">
      <c r="A63" s="82" t="s">
        <v>32</v>
      </c>
      <c r="B63" s="86">
        <f>'Electric lighting'!$C19+'Clear Sky'!B63</f>
        <v>147.295674096</v>
      </c>
      <c r="C63" s="80">
        <f>'Electric lighting'!$C19+'Clear Sky'!C63</f>
        <v>213.19025090000002</v>
      </c>
      <c r="D63" s="80">
        <f>'Electric lighting'!$C19+'Clear Sky'!D63</f>
        <v>349.68624928000003</v>
      </c>
      <c r="E63" s="80">
        <f>'Electric lighting'!$C19+'Clear Sky'!E63</f>
        <v>166.49750184600001</v>
      </c>
      <c r="F63" s="80">
        <f>'Electric lighting'!$C19+'Clear Sky'!F63</f>
        <v>185.66810666999999</v>
      </c>
      <c r="G63" s="80">
        <f>'Electric lighting'!$C19+'Clear Sky'!G63</f>
        <v>172.40734865600001</v>
      </c>
      <c r="H63" s="80">
        <f>'Electric lighting'!$C19+'Clear Sky'!H63</f>
        <v>166.8957187</v>
      </c>
      <c r="I63" s="80">
        <f>'Electric lighting'!$C19+'Clear Sky'!I63</f>
        <v>150.42181634600001</v>
      </c>
      <c r="J63" s="80">
        <f>'Electric lighting'!$C19+'Clear Sky'!J63</f>
        <v>143.19578778799999</v>
      </c>
      <c r="K63" s="80">
        <f>'Electric lighting'!$C19+'Clear Sky'!K63</f>
        <v>117.8</v>
      </c>
      <c r="L63" s="80">
        <f>'Electric lighting'!$C19+'Clear Sky'!L63</f>
        <v>324.72231069999998</v>
      </c>
      <c r="M63" s="80">
        <f>'Electric lighting'!$C19+'Clear Sky'!M63</f>
        <v>361.75694008000005</v>
      </c>
      <c r="N63" s="80">
        <f>'Electric lighting'!$C19+'Clear Sky'!N63</f>
        <v>497.74424118000007</v>
      </c>
      <c r="O63" s="80">
        <f>'Electric lighting'!$C19+'Clear Sky'!O63</f>
        <v>1063.0068290000002</v>
      </c>
      <c r="P63" s="80">
        <f>'Electric lighting'!$C19+'Clear Sky'!P63</f>
        <v>246.56291204000001</v>
      </c>
      <c r="Q63" s="80">
        <f>'Electric lighting'!$C19+'Clear Sky'!Q63</f>
        <v>201.73200771199998</v>
      </c>
      <c r="R63" s="80">
        <f>'Electric lighting'!$C19+'Clear Sky'!R63</f>
        <v>262.7343406</v>
      </c>
      <c r="S63" s="80">
        <f>'Electric lighting'!$C19+'Clear Sky'!S63</f>
        <v>333.51989320000001</v>
      </c>
      <c r="T63" s="80">
        <f>'Electric lighting'!$C19+'Clear Sky'!T63</f>
        <v>255.26846526000003</v>
      </c>
      <c r="U63" s="80">
        <f>'Electric lighting'!$C19+'Clear Sky'!U63</f>
        <v>393.04001119999998</v>
      </c>
      <c r="V63" s="80">
        <f>'Electric lighting'!$C19+'Clear Sky'!V63</f>
        <v>263.82546728</v>
      </c>
      <c r="W63" s="80">
        <f>'Electric lighting'!$C19+'Clear Sky'!W63</f>
        <v>325.41923322000002</v>
      </c>
      <c r="X63" s="80">
        <f>'Electric lighting'!$C19+'Clear Sky'!X63</f>
        <v>382.17149816000006</v>
      </c>
      <c r="Y63" s="80">
        <f>'Electric lighting'!$C19+'Clear Sky'!Y63</f>
        <v>304.97731998</v>
      </c>
      <c r="Z63" s="80">
        <f>'Electric lighting'!$C19+'Clear Sky'!Z63</f>
        <v>456.82228052000005</v>
      </c>
      <c r="AA63" s="80">
        <f>'Electric lighting'!$C19+'Clear Sky'!AA63</f>
        <v>507.83023360000004</v>
      </c>
      <c r="AB63" s="80">
        <f>'Electric lighting'!$C19+'Clear Sky'!AB63</f>
        <v>490.13968785999998</v>
      </c>
      <c r="AC63" s="80">
        <f>'Electric lighting'!$C19+'Clear Sky'!AC63</f>
        <v>718.14548994000006</v>
      </c>
      <c r="AD63" s="80">
        <f>'Electric lighting'!$C19+'Clear Sky'!AD63</f>
        <v>813.7469734</v>
      </c>
      <c r="AE63" s="87">
        <f>'Electric lighting'!$C19+'Clear Sky'!AE63</f>
        <v>698.26218356000004</v>
      </c>
    </row>
    <row r="64" spans="1:33" x14ac:dyDescent="0.3">
      <c r="A64" s="82" t="s">
        <v>33</v>
      </c>
      <c r="B64" s="86">
        <f>'Electric lighting'!$C20+'Clear Sky'!B64</f>
        <v>150.491042996</v>
      </c>
      <c r="C64" s="80">
        <f>'Electric lighting'!$C20+'Clear Sky'!C64</f>
        <v>220.2896178</v>
      </c>
      <c r="D64" s="80">
        <f>'Electric lighting'!$C20+'Clear Sky'!D64</f>
        <v>424.97532713999999</v>
      </c>
      <c r="E64" s="80">
        <f>'Electric lighting'!$C20+'Clear Sky'!E64</f>
        <v>177.435368348</v>
      </c>
      <c r="F64" s="80">
        <f>'Electric lighting'!$C20+'Clear Sky'!F64</f>
        <v>205.26600088399999</v>
      </c>
      <c r="G64" s="80">
        <f>'Electric lighting'!$C20+'Clear Sky'!G64</f>
        <v>203.10522404199997</v>
      </c>
      <c r="H64" s="80">
        <f>'Electric lighting'!$C20+'Clear Sky'!H64</f>
        <v>221.14043573999999</v>
      </c>
      <c r="I64" s="80">
        <f>'Electric lighting'!$C20+'Clear Sky'!I64</f>
        <v>186.22213559599999</v>
      </c>
      <c r="J64" s="80">
        <f>'Electric lighting'!$C20+'Clear Sky'!J64</f>
        <v>148.655412122</v>
      </c>
      <c r="K64" s="80">
        <f>'Electric lighting'!$C20+'Clear Sky'!K64</f>
        <v>124.6</v>
      </c>
      <c r="L64" s="80">
        <f>'Electric lighting'!$C20+'Clear Sky'!L64</f>
        <v>255.57768361999999</v>
      </c>
      <c r="M64" s="80">
        <f>'Electric lighting'!$C20+'Clear Sky'!M64</f>
        <v>265.37291424</v>
      </c>
      <c r="N64" s="80">
        <f>'Electric lighting'!$C20+'Clear Sky'!N64</f>
        <v>529.88607951999995</v>
      </c>
      <c r="O64" s="80">
        <f>'Electric lighting'!$C20+'Clear Sky'!O64</f>
        <v>613.10183494</v>
      </c>
      <c r="P64" s="80">
        <f>'Electric lighting'!$C20+'Clear Sky'!P64</f>
        <v>220.25275174000001</v>
      </c>
      <c r="Q64" s="80">
        <f>'Electric lighting'!$C20+'Clear Sky'!Q64</f>
        <v>252.81236680000001</v>
      </c>
      <c r="R64" s="80">
        <f>'Electric lighting'!$C20+'Clear Sky'!R64</f>
        <v>274.19939176000003</v>
      </c>
      <c r="S64" s="80">
        <f>'Electric lighting'!$C20+'Clear Sky'!S64</f>
        <v>306.66471303999998</v>
      </c>
      <c r="T64" s="80">
        <f>'Electric lighting'!$C20+'Clear Sky'!T64</f>
        <v>250.88056713999998</v>
      </c>
      <c r="U64" s="80">
        <f>'Electric lighting'!$C20+'Clear Sky'!U64</f>
        <v>436.34302656</v>
      </c>
      <c r="V64" s="80">
        <f>'Electric lighting'!$C20+'Clear Sky'!V64</f>
        <v>285.64607694</v>
      </c>
      <c r="W64" s="80">
        <f>'Electric lighting'!$C20+'Clear Sky'!W64</f>
        <v>343.39635232000001</v>
      </c>
      <c r="X64" s="80">
        <f>'Electric lighting'!$C20+'Clear Sky'!X64</f>
        <v>331.18462846</v>
      </c>
      <c r="Y64" s="80">
        <f>'Electric lighting'!$C20+'Clear Sky'!Y64</f>
        <v>352.98650982000004</v>
      </c>
      <c r="Z64" s="80">
        <f>'Electric lighting'!$C20+'Clear Sky'!Z64</f>
        <v>511.32895492</v>
      </c>
      <c r="AA64" s="80">
        <f>'Electric lighting'!$C20+'Clear Sky'!AA64</f>
        <v>540.14535148000004</v>
      </c>
      <c r="AB64" s="80">
        <f>'Electric lighting'!$C20+'Clear Sky'!AB64</f>
        <v>503.59469104000004</v>
      </c>
      <c r="AC64" s="80">
        <f>'Electric lighting'!$C20+'Clear Sky'!AC64</f>
        <v>696.5166852000001</v>
      </c>
      <c r="AD64" s="80">
        <f>'Electric lighting'!$C20+'Clear Sky'!AD64</f>
        <v>716.25424836000013</v>
      </c>
      <c r="AE64" s="87">
        <f>'Electric lighting'!$C20+'Clear Sky'!AE64</f>
        <v>801.24174858000003</v>
      </c>
    </row>
    <row r="65" spans="1:31" x14ac:dyDescent="0.3">
      <c r="A65" s="82" t="s">
        <v>34</v>
      </c>
      <c r="B65" s="86">
        <f>'Electric lighting'!$C21+'Clear Sky'!B65</f>
        <v>146.94301738199999</v>
      </c>
      <c r="C65" s="80">
        <f>'Electric lighting'!$C21+'Clear Sky'!C65</f>
        <v>241.95682685999998</v>
      </c>
      <c r="D65" s="80">
        <f>'Electric lighting'!$C21+'Clear Sky'!D65</f>
        <v>312.85542329999998</v>
      </c>
      <c r="E65" s="80">
        <f>'Electric lighting'!$C21+'Clear Sky'!E65</f>
        <v>217.67604263999999</v>
      </c>
      <c r="F65" s="80">
        <f>'Electric lighting'!$C21+'Clear Sky'!F65</f>
        <v>184.59447844599998</v>
      </c>
      <c r="G65" s="80">
        <f>'Electric lighting'!$C21+'Clear Sky'!G65</f>
        <v>220.12124974</v>
      </c>
      <c r="H65" s="80">
        <f>'Electric lighting'!$C21+'Clear Sky'!H65</f>
        <v>167.65552931400001</v>
      </c>
      <c r="I65" s="80">
        <f>'Electric lighting'!$C21+'Clear Sky'!I65</f>
        <v>172.68826281</v>
      </c>
      <c r="J65" s="80">
        <f>'Electric lighting'!$C21+'Clear Sky'!J65</f>
        <v>133.89372743600001</v>
      </c>
      <c r="K65" s="80">
        <f>'Electric lighting'!$C21+'Clear Sky'!K65</f>
        <v>118.3</v>
      </c>
      <c r="L65" s="80">
        <f>'Electric lighting'!$C21+'Clear Sky'!L65</f>
        <v>236.29376526000001</v>
      </c>
      <c r="M65" s="80">
        <f>'Electric lighting'!$C21+'Clear Sky'!M65</f>
        <v>285.36584257999999</v>
      </c>
      <c r="N65" s="80">
        <f>'Electric lighting'!$C21+'Clear Sky'!N65</f>
        <v>364.71799867999999</v>
      </c>
      <c r="O65" s="80">
        <f>'Electric lighting'!$C21+'Clear Sky'!O65</f>
        <v>589.73167161999993</v>
      </c>
      <c r="P65" s="80">
        <f>'Electric lighting'!$C21+'Clear Sky'!P65</f>
        <v>290.11830344000003</v>
      </c>
      <c r="Q65" s="80">
        <f>'Electric lighting'!$C21+'Clear Sky'!Q65</f>
        <v>340.04744872000003</v>
      </c>
      <c r="R65" s="80">
        <f>'Electric lighting'!$C21+'Clear Sky'!R65</f>
        <v>292.32265832000002</v>
      </c>
      <c r="S65" s="80">
        <f>'Electric lighting'!$C21+'Clear Sky'!S65</f>
        <v>359.15529972000002</v>
      </c>
      <c r="T65" s="80">
        <f>'Electric lighting'!$C21+'Clear Sky'!T65</f>
        <v>263.47220368000001</v>
      </c>
      <c r="U65" s="80">
        <f>'Electric lighting'!$C21+'Clear Sky'!U65</f>
        <v>411.34450658000003</v>
      </c>
      <c r="V65" s="80">
        <f>'Electric lighting'!$C21+'Clear Sky'!V65</f>
        <v>307.66183784000003</v>
      </c>
      <c r="W65" s="80">
        <f>'Electric lighting'!$C21+'Clear Sky'!W65</f>
        <v>379.33154182000004</v>
      </c>
      <c r="X65" s="80">
        <f>'Electric lighting'!$C21+'Clear Sky'!X65</f>
        <v>373.62436776000004</v>
      </c>
      <c r="Y65" s="80">
        <f>'Electric lighting'!$C21+'Clear Sky'!Y65</f>
        <v>425.96846642000003</v>
      </c>
      <c r="Z65" s="80">
        <f>'Electric lighting'!$C21+'Clear Sky'!Z65</f>
        <v>482.58160048000002</v>
      </c>
      <c r="AA65" s="80">
        <f>'Electric lighting'!$C21+'Clear Sky'!AA65</f>
        <v>400.32236986000004</v>
      </c>
      <c r="AB65" s="80">
        <f>'Electric lighting'!$C21+'Clear Sky'!AB65</f>
        <v>538.42398932000003</v>
      </c>
      <c r="AC65" s="80">
        <f>'Electric lighting'!$C21+'Clear Sky'!AC65</f>
        <v>604.92293400000005</v>
      </c>
      <c r="AD65" s="80">
        <f>'Electric lighting'!$C21+'Clear Sky'!AD65</f>
        <v>915.2171334599999</v>
      </c>
      <c r="AE65" s="87">
        <f>'Electric lighting'!$C21+'Clear Sky'!AE65</f>
        <v>604.4261027</v>
      </c>
    </row>
    <row r="66" spans="1:31" x14ac:dyDescent="0.3">
      <c r="A66" s="82" t="s">
        <v>35</v>
      </c>
      <c r="B66" s="86">
        <f>'Electric lighting'!$C22+'Clear Sky'!B66</f>
        <v>140.43724797800002</v>
      </c>
      <c r="C66" s="80">
        <f>'Electric lighting'!$C22+'Clear Sky'!C66</f>
        <v>186.067765372</v>
      </c>
      <c r="D66" s="80">
        <f>'Electric lighting'!$C22+'Clear Sky'!D66</f>
        <v>292.74732776000002</v>
      </c>
      <c r="E66" s="80">
        <f>'Electric lighting'!$C22+'Clear Sky'!E66</f>
        <v>175.164759468</v>
      </c>
      <c r="F66" s="80">
        <f>'Electric lighting'!$C22+'Clear Sky'!F66</f>
        <v>201.36777810000001</v>
      </c>
      <c r="G66" s="80">
        <f>'Electric lighting'!$C22+'Clear Sky'!G66</f>
        <v>145.041293508</v>
      </c>
      <c r="H66" s="80">
        <f>'Electric lighting'!$C22+'Clear Sky'!H66</f>
        <v>188.30621456400002</v>
      </c>
      <c r="I66" s="80">
        <f>'Electric lighting'!$C22+'Clear Sky'!I66</f>
        <v>147.229950874</v>
      </c>
      <c r="J66" s="80">
        <f>'Electric lighting'!$C22+'Clear Sky'!J66</f>
        <v>152.04749346400001</v>
      </c>
      <c r="K66" s="80">
        <f>'Electric lighting'!$C22+'Clear Sky'!K66</f>
        <v>108.8</v>
      </c>
      <c r="L66" s="80">
        <f>'Electric lighting'!$C22+'Clear Sky'!L66</f>
        <v>284.35400379999999</v>
      </c>
      <c r="M66" s="80">
        <f>'Electric lighting'!$C22+'Clear Sky'!M66</f>
        <v>326.78058884000001</v>
      </c>
      <c r="N66" s="80">
        <f>'Electric lighting'!$C22+'Clear Sky'!N66</f>
        <v>400.14268954000005</v>
      </c>
      <c r="O66" s="80">
        <f>'Electric lighting'!$C22+'Clear Sky'!O66</f>
        <v>441.66474270000003</v>
      </c>
      <c r="P66" s="80">
        <f>'Electric lighting'!$C22+'Clear Sky'!P66</f>
        <v>197.508807418</v>
      </c>
      <c r="Q66" s="80">
        <f>'Electric lighting'!$C22+'Clear Sky'!Q66</f>
        <v>233.30873176</v>
      </c>
      <c r="R66" s="80">
        <f>'Electric lighting'!$C22+'Clear Sky'!R66</f>
        <v>206.21996754</v>
      </c>
      <c r="S66" s="80">
        <f>'Electric lighting'!$C22+'Clear Sky'!S66</f>
        <v>292.26064142000001</v>
      </c>
      <c r="T66" s="80">
        <f>'Electric lighting'!$C22+'Clear Sky'!T66</f>
        <v>214.51736728</v>
      </c>
      <c r="U66" s="80">
        <f>'Electric lighting'!$C22+'Clear Sky'!U66</f>
        <v>345.07639014</v>
      </c>
      <c r="V66" s="80">
        <f>'Electric lighting'!$C22+'Clear Sky'!V66</f>
        <v>260.49468832000002</v>
      </c>
      <c r="W66" s="80">
        <f>'Electric lighting'!$C22+'Clear Sky'!W66</f>
        <v>370.26514828000006</v>
      </c>
      <c r="X66" s="80">
        <f>'Electric lighting'!$C22+'Clear Sky'!X66</f>
        <v>290.50873364</v>
      </c>
      <c r="Y66" s="80">
        <f>'Electric lighting'!$C22+'Clear Sky'!Y66</f>
        <v>329.28729976</v>
      </c>
      <c r="Z66" s="80">
        <f>'Electric lighting'!$C22+'Clear Sky'!Z66</f>
        <v>418.72372726000003</v>
      </c>
      <c r="AA66" s="80">
        <f>'Electric lighting'!$C22+'Clear Sky'!AA66</f>
        <v>368.01939834000001</v>
      </c>
      <c r="AB66" s="80">
        <f>'Electric lighting'!$C22+'Clear Sky'!AB66</f>
        <v>479.40788884000006</v>
      </c>
      <c r="AC66" s="80">
        <f>'Electric lighting'!$C22+'Clear Sky'!AC66</f>
        <v>604.28999135999993</v>
      </c>
      <c r="AD66" s="80">
        <f>'Electric lighting'!$C22+'Clear Sky'!AD66</f>
        <v>684.47765737999998</v>
      </c>
      <c r="AE66" s="87">
        <f>'Electric lighting'!$C22+'Clear Sky'!AE66</f>
        <v>574.64016821999996</v>
      </c>
    </row>
    <row r="67" spans="1:31" x14ac:dyDescent="0.3">
      <c r="A67" s="82" t="s">
        <v>14</v>
      </c>
      <c r="B67" s="86">
        <f>'Electric lighting'!$C23+'Clear Sky'!B67</f>
        <v>176.53425101400001</v>
      </c>
      <c r="C67" s="80">
        <f>'Electric lighting'!$C23+'Clear Sky'!C67</f>
        <v>319.36285118000001</v>
      </c>
      <c r="D67" s="80">
        <f>'Electric lighting'!$C23+'Clear Sky'!D67</f>
        <v>523.21830424000007</v>
      </c>
      <c r="E67" s="80">
        <f>'Electric lighting'!$C23+'Clear Sky'!E67</f>
        <v>188.66515034</v>
      </c>
      <c r="F67" s="80">
        <f>'Electric lighting'!$C23+'Clear Sky'!F67</f>
        <v>191.16740472399999</v>
      </c>
      <c r="G67" s="80">
        <f>'Electric lighting'!$C23+'Clear Sky'!G67</f>
        <v>175.00792366600001</v>
      </c>
      <c r="H67" s="80">
        <f>'Electric lighting'!$C23+'Clear Sky'!H67</f>
        <v>151.30135324</v>
      </c>
      <c r="I67" s="80">
        <f>'Electric lighting'!$C23+'Clear Sky'!I67</f>
        <v>155.24151077600001</v>
      </c>
      <c r="J67" s="80">
        <f>'Electric lighting'!$C23+'Clear Sky'!J67</f>
        <v>195.23414781000002</v>
      </c>
      <c r="K67" s="80">
        <f>'Electric lighting'!$C23+'Clear Sky'!K67</f>
        <v>124.7</v>
      </c>
      <c r="L67" s="80">
        <f>'Electric lighting'!$C23+'Clear Sky'!L67</f>
        <v>383.49666148</v>
      </c>
      <c r="M67" s="80">
        <f>'Electric lighting'!$C23+'Clear Sky'!M67</f>
        <v>407.74873184</v>
      </c>
      <c r="N67" s="80">
        <f>'Electric lighting'!$C23+'Clear Sky'!N67</f>
        <v>794.20277646000011</v>
      </c>
      <c r="O67" s="80">
        <f>'Electric lighting'!$C23+'Clear Sky'!O67</f>
        <v>999.08984514000008</v>
      </c>
      <c r="P67" s="80">
        <f>'Electric lighting'!$C23+'Clear Sky'!P67</f>
        <v>233.78033094</v>
      </c>
      <c r="Q67" s="80">
        <f>'Electric lighting'!$C23+'Clear Sky'!Q67</f>
        <v>236.63024948</v>
      </c>
      <c r="R67" s="80">
        <f>'Electric lighting'!$C23+'Clear Sky'!R67</f>
        <v>250.37413404</v>
      </c>
      <c r="S67" s="80">
        <f>'Electric lighting'!$C23+'Clear Sky'!S67</f>
        <v>280.87060844000001</v>
      </c>
      <c r="T67" s="80">
        <f>'Electric lighting'!$C23+'Clear Sky'!T67</f>
        <v>231.3516094</v>
      </c>
      <c r="U67" s="80">
        <f>'Electric lighting'!$C23+'Clear Sky'!U67</f>
        <v>431.07127023999999</v>
      </c>
      <c r="V67" s="80">
        <f>'Electric lighting'!$C23+'Clear Sky'!V67</f>
        <v>322.74972796000003</v>
      </c>
      <c r="W67" s="80">
        <f>'Electric lighting'!$C23+'Clear Sky'!W67</f>
        <v>485.04463136000004</v>
      </c>
      <c r="X67" s="80">
        <f>'Electric lighting'!$C23+'Clear Sky'!X67</f>
        <v>375.01547492000003</v>
      </c>
      <c r="Y67" s="80">
        <f>'Electric lighting'!$C23+'Clear Sky'!Y67</f>
        <v>522.12527538000006</v>
      </c>
      <c r="Z67" s="80">
        <f>'Electric lighting'!$C23+'Clear Sky'!Z67</f>
        <v>569.28529948000005</v>
      </c>
      <c r="AA67" s="80">
        <f>'Electric lighting'!$C23+'Clear Sky'!AA67</f>
        <v>622.68220947999998</v>
      </c>
      <c r="AB67" s="80">
        <f>'Electric lighting'!$C23+'Clear Sky'!AB67</f>
        <v>780.42166352000004</v>
      </c>
      <c r="AC67" s="80">
        <f>'Electric lighting'!$C23+'Clear Sky'!AC67</f>
        <v>995.73231628000008</v>
      </c>
      <c r="AD67" s="80">
        <f>'Electric lighting'!$C23+'Clear Sky'!AD67</f>
        <v>1197.4896648000001</v>
      </c>
      <c r="AE67" s="87">
        <f>'Electric lighting'!$C23+'Clear Sky'!AE67</f>
        <v>924.16813800000011</v>
      </c>
    </row>
    <row r="68" spans="1:31" x14ac:dyDescent="0.3">
      <c r="A68" s="82" t="s">
        <v>15</v>
      </c>
      <c r="B68" s="86">
        <f>'Electric lighting'!$C24+'Clear Sky'!B68</f>
        <v>172.79438481</v>
      </c>
      <c r="C68" s="80">
        <f>'Electric lighting'!$C24+'Clear Sky'!C68</f>
        <v>359.29203775999997</v>
      </c>
      <c r="D68" s="80">
        <f>'Electric lighting'!$C24+'Clear Sky'!D68</f>
        <v>536.59396382</v>
      </c>
      <c r="E68" s="80">
        <f>'Electric lighting'!$C24+'Clear Sky'!E68</f>
        <v>166.91231888599998</v>
      </c>
      <c r="F68" s="80">
        <f>'Electric lighting'!$C24+'Clear Sky'!F68</f>
        <v>171.00129030400001</v>
      </c>
      <c r="G68" s="80">
        <f>'Electric lighting'!$C24+'Clear Sky'!G68</f>
        <v>192.43014510799998</v>
      </c>
      <c r="H68" s="80">
        <f>'Electric lighting'!$C24+'Clear Sky'!H68</f>
        <v>156.02356121599999</v>
      </c>
      <c r="I68" s="80">
        <f>'Electric lighting'!$C24+'Clear Sky'!I68</f>
        <v>151.925558972</v>
      </c>
      <c r="J68" s="80">
        <f>'Electric lighting'!$C24+'Clear Sky'!J68</f>
        <v>179.12656992799998</v>
      </c>
      <c r="K68" s="80">
        <f>'Electric lighting'!$C24+'Clear Sky'!K68</f>
        <v>130.1</v>
      </c>
      <c r="L68" s="80">
        <f>'Electric lighting'!$C24+'Clear Sky'!L68</f>
        <v>260.45096060000003</v>
      </c>
      <c r="M68" s="80">
        <f>'Electric lighting'!$C24+'Clear Sky'!M68</f>
        <v>407.40595984000004</v>
      </c>
      <c r="N68" s="80">
        <f>'Electric lighting'!$C24+'Clear Sky'!N68</f>
        <v>577.75596148</v>
      </c>
      <c r="O68" s="80">
        <f>'Electric lighting'!$C24+'Clear Sky'!O68</f>
        <v>561.03489348000005</v>
      </c>
      <c r="P68" s="80">
        <f>'Electric lighting'!$C24+'Clear Sky'!P68</f>
        <v>241.110319</v>
      </c>
      <c r="Q68" s="80">
        <f>'Electric lighting'!$C24+'Clear Sky'!Q68</f>
        <v>203.91589744200002</v>
      </c>
      <c r="R68" s="80">
        <f>'Electric lighting'!$C24+'Clear Sky'!R68</f>
        <v>254.59333315999999</v>
      </c>
      <c r="S68" s="80">
        <f>'Electric lighting'!$C24+'Clear Sky'!S68</f>
        <v>249.28126906</v>
      </c>
      <c r="T68" s="80">
        <f>'Electric lighting'!$C24+'Clear Sky'!T68</f>
        <v>232.92089062000002</v>
      </c>
      <c r="U68" s="80">
        <f>'Electric lighting'!$C24+'Clear Sky'!U68</f>
        <v>347.51989864000001</v>
      </c>
      <c r="V68" s="80">
        <f>'Electric lighting'!$C24+'Clear Sky'!V68</f>
        <v>317.70286482</v>
      </c>
      <c r="W68" s="80">
        <f>'Electric lighting'!$C24+'Clear Sky'!W68</f>
        <v>359.31531682000002</v>
      </c>
      <c r="X68" s="80">
        <f>'Electric lighting'!$C24+'Clear Sky'!X68</f>
        <v>330.72355865999998</v>
      </c>
      <c r="Y68" s="80">
        <f>'Electric lighting'!$C24+'Clear Sky'!Y68</f>
        <v>512.70394171999999</v>
      </c>
      <c r="Z68" s="80">
        <f>'Electric lighting'!$C24+'Clear Sky'!Z68</f>
        <v>582.52970863999997</v>
      </c>
      <c r="AA68" s="80">
        <f>'Electric lighting'!$C24+'Clear Sky'!AA68</f>
        <v>491.53512397999998</v>
      </c>
      <c r="AB68" s="80">
        <f>'Electric lighting'!$C24+'Clear Sky'!AB68</f>
        <v>586.43388779999998</v>
      </c>
      <c r="AC68" s="80">
        <f>'Electric lighting'!$C24+'Clear Sky'!AC68</f>
        <v>692.94464530000005</v>
      </c>
      <c r="AD68" s="80">
        <f>'Electric lighting'!$C24+'Clear Sky'!AD68</f>
        <v>941.89743470000008</v>
      </c>
      <c r="AE68" s="87">
        <f>'Electric lighting'!$C24+'Clear Sky'!AE68</f>
        <v>717.79671758000006</v>
      </c>
    </row>
    <row r="69" spans="1:31" x14ac:dyDescent="0.3">
      <c r="A69" s="82" t="s">
        <v>16</v>
      </c>
      <c r="B69" s="86">
        <f>'Electric lighting'!$C25+'Clear Sky'!B69</f>
        <v>159.20816434</v>
      </c>
      <c r="C69" s="80">
        <f>'Electric lighting'!$C25+'Clear Sky'!C69</f>
        <v>233.71945349999999</v>
      </c>
      <c r="D69" s="80">
        <f>'Electric lighting'!$C25+'Clear Sky'!D69</f>
        <v>329.30698763999999</v>
      </c>
      <c r="E69" s="80">
        <f>'Electric lighting'!$C25+'Clear Sky'!E69</f>
        <v>171.10110094800001</v>
      </c>
      <c r="F69" s="80">
        <f>'Electric lighting'!$C25+'Clear Sky'!F69</f>
        <v>194.46662861599998</v>
      </c>
      <c r="G69" s="80">
        <f>'Electric lighting'!$C25+'Clear Sky'!G69</f>
        <v>185.32555769800001</v>
      </c>
      <c r="H69" s="80">
        <f>'Electric lighting'!$C25+'Clear Sky'!H69</f>
        <v>199.319533638</v>
      </c>
      <c r="I69" s="80">
        <f>'Electric lighting'!$C25+'Clear Sky'!I69</f>
        <v>157.21562173199999</v>
      </c>
      <c r="J69" s="80">
        <f>'Electric lighting'!$C25+'Clear Sky'!J69</f>
        <v>168.16856439</v>
      </c>
      <c r="K69" s="80">
        <f>'Electric lighting'!$C25+'Clear Sky'!K69</f>
        <v>127.1</v>
      </c>
      <c r="L69" s="80">
        <f>'Electric lighting'!$C25+'Clear Sky'!L69</f>
        <v>371.55503950000002</v>
      </c>
      <c r="M69" s="80">
        <f>'Electric lighting'!$C25+'Clear Sky'!M69</f>
        <v>288.35296166000001</v>
      </c>
      <c r="N69" s="80">
        <f>'Electric lighting'!$C25+'Clear Sky'!N69</f>
        <v>465.78822147999995</v>
      </c>
      <c r="O69" s="80">
        <f>'Electric lighting'!$C25+'Clear Sky'!O69</f>
        <v>512.56074434000004</v>
      </c>
      <c r="P69" s="80">
        <f>'Electric lighting'!$C25+'Clear Sky'!P69</f>
        <v>190.67537554199998</v>
      </c>
      <c r="Q69" s="80">
        <f>'Electric lighting'!$C25+'Clear Sky'!Q69</f>
        <v>189.11434699599999</v>
      </c>
      <c r="R69" s="80">
        <f>'Electric lighting'!$C25+'Clear Sky'!R69</f>
        <v>219.40745118000001</v>
      </c>
      <c r="S69" s="80">
        <f>'Electric lighting'!$C25+'Clear Sky'!S69</f>
        <v>243.56341616</v>
      </c>
      <c r="T69" s="80">
        <f>'Electric lighting'!$C25+'Clear Sky'!T69</f>
        <v>211.52979010199999</v>
      </c>
      <c r="U69" s="80">
        <f>'Electric lighting'!$C25+'Clear Sky'!U69</f>
        <v>502.44304892000002</v>
      </c>
      <c r="V69" s="80">
        <f>'Electric lighting'!$C25+'Clear Sky'!V69</f>
        <v>327.72120358000001</v>
      </c>
      <c r="W69" s="80">
        <f>'Electric lighting'!$C25+'Clear Sky'!W69</f>
        <v>346.08792901999999</v>
      </c>
      <c r="X69" s="80">
        <f>'Electric lighting'!$C25+'Clear Sky'!X69</f>
        <v>395.40864843999998</v>
      </c>
      <c r="Y69" s="80">
        <f>'Electric lighting'!$C25+'Clear Sky'!Y69</f>
        <v>446.09069468000007</v>
      </c>
      <c r="Z69" s="80">
        <f>'Electric lighting'!$C25+'Clear Sky'!Z69</f>
        <v>445.65437082000005</v>
      </c>
      <c r="AA69" s="80">
        <f>'Electric lighting'!$C25+'Clear Sky'!AA69</f>
        <v>488.84373004000008</v>
      </c>
      <c r="AB69" s="80">
        <f>'Electric lighting'!$C25+'Clear Sky'!AB69</f>
        <v>603.59898855999995</v>
      </c>
      <c r="AC69" s="80">
        <f>'Electric lighting'!$C25+'Clear Sky'!AC69</f>
        <v>614.80835414000001</v>
      </c>
      <c r="AD69" s="80">
        <f>'Electric lighting'!$C25+'Clear Sky'!AD69</f>
        <v>722.88895362000005</v>
      </c>
      <c r="AE69" s="87">
        <f>'Electric lighting'!$C25+'Clear Sky'!AE69</f>
        <v>690.78885090000006</v>
      </c>
    </row>
    <row r="70" spans="1:31" x14ac:dyDescent="0.3">
      <c r="A70" s="82" t="s">
        <v>17</v>
      </c>
      <c r="B70" s="86">
        <f>'Electric lighting'!$C26+'Clear Sky'!B70</f>
        <v>154.85606634199999</v>
      </c>
      <c r="C70" s="80">
        <f>'Electric lighting'!$C26+'Clear Sky'!C70</f>
        <v>243.50065253999998</v>
      </c>
      <c r="D70" s="80">
        <f>'Electric lighting'!$C26+'Clear Sky'!D70</f>
        <v>253.98963538000001</v>
      </c>
      <c r="E70" s="80">
        <f>'Electric lighting'!$C26+'Clear Sky'!E70</f>
        <v>160.54786897600002</v>
      </c>
      <c r="F70" s="80">
        <f>'Electric lighting'!$C26+'Clear Sky'!F70</f>
        <v>183.06005152200001</v>
      </c>
      <c r="G70" s="80">
        <f>'Electric lighting'!$C26+'Clear Sky'!G70</f>
        <v>198.265082062</v>
      </c>
      <c r="H70" s="80">
        <f>'Electric lighting'!$C26+'Clear Sky'!H70</f>
        <v>165.271797136</v>
      </c>
      <c r="I70" s="80">
        <f>'Electric lighting'!$C26+'Clear Sky'!I70</f>
        <v>156.01578925600001</v>
      </c>
      <c r="J70" s="80">
        <f>'Electric lighting'!$C26+'Clear Sky'!J70</f>
        <v>145.32712280600001</v>
      </c>
      <c r="K70" s="80">
        <f>'Electric lighting'!$C26+'Clear Sky'!K70</f>
        <v>124.5</v>
      </c>
      <c r="L70" s="80">
        <f>'Electric lighting'!$C26+'Clear Sky'!L70</f>
        <v>249.93998474</v>
      </c>
      <c r="M70" s="80">
        <f>'Electric lighting'!$C26+'Clear Sky'!M70</f>
        <v>294.42210172</v>
      </c>
      <c r="N70" s="80">
        <f>'Electric lighting'!$C26+'Clear Sky'!N70</f>
        <v>467.57274638000001</v>
      </c>
      <c r="O70" s="80">
        <f>'Electric lighting'!$C26+'Clear Sky'!O70</f>
        <v>369.32107328000006</v>
      </c>
      <c r="P70" s="80">
        <f>'Electric lighting'!$C26+'Clear Sky'!P70</f>
        <v>203.397453558</v>
      </c>
      <c r="Q70" s="80">
        <f>'Electric lighting'!$C26+'Clear Sky'!Q70</f>
        <v>235.80905184</v>
      </c>
      <c r="R70" s="80">
        <f>'Electric lighting'!$C26+'Clear Sky'!R70</f>
        <v>205.40222446600001</v>
      </c>
      <c r="S70" s="80">
        <f>'Electric lighting'!$C26+'Clear Sky'!S70</f>
        <v>249.21887736000002</v>
      </c>
      <c r="T70" s="80">
        <f>'Electric lighting'!$C26+'Clear Sky'!T70</f>
        <v>225.33573934</v>
      </c>
      <c r="U70" s="80">
        <f>'Electric lighting'!$C26+'Clear Sky'!U70</f>
        <v>310.43275077999999</v>
      </c>
      <c r="V70" s="80">
        <f>'Electric lighting'!$C26+'Clear Sky'!V70</f>
        <v>352.96920936000004</v>
      </c>
      <c r="W70" s="80">
        <f>'Electric lighting'!$C26+'Clear Sky'!W70</f>
        <v>314.13303436000001</v>
      </c>
      <c r="X70" s="80">
        <f>'Electric lighting'!$C26+'Clear Sky'!X70</f>
        <v>395.08401803999999</v>
      </c>
      <c r="Y70" s="80">
        <f>'Electric lighting'!$C26+'Clear Sky'!Y70</f>
        <v>329.95672630000001</v>
      </c>
      <c r="Z70" s="80">
        <f>'Electric lighting'!$C26+'Clear Sky'!Z70</f>
        <v>416.69432270000004</v>
      </c>
      <c r="AA70" s="80">
        <f>'Electric lighting'!$C26+'Clear Sky'!AA70</f>
        <v>446.12765964000005</v>
      </c>
      <c r="AB70" s="80">
        <f>'Electric lighting'!$C26+'Clear Sky'!AB70</f>
        <v>501.31089782000004</v>
      </c>
      <c r="AC70" s="80">
        <f>'Electric lighting'!$C26+'Clear Sky'!AC70</f>
        <v>573.84555021999995</v>
      </c>
      <c r="AD70" s="80">
        <f>'Electric lighting'!$C26+'Clear Sky'!AD70</f>
        <v>437.66096587999999</v>
      </c>
      <c r="AE70" s="87">
        <f>'Electric lighting'!$C26+'Clear Sky'!AE70</f>
        <v>828.14419006000003</v>
      </c>
    </row>
    <row r="71" spans="1:31" x14ac:dyDescent="0.3">
      <c r="A71" s="82" t="s">
        <v>20</v>
      </c>
      <c r="B71" s="86">
        <f>'Electric lighting'!$C27+'Clear Sky'!B71</f>
        <v>150.256108974</v>
      </c>
      <c r="C71" s="80">
        <f>'Electric lighting'!$C27+'Clear Sky'!C71</f>
        <v>263.73298478000004</v>
      </c>
      <c r="D71" s="80">
        <f>'Electric lighting'!$C27+'Clear Sky'!D71</f>
        <v>289.26359184</v>
      </c>
      <c r="E71" s="80">
        <f>'Electric lighting'!$C27+'Clear Sky'!E71</f>
        <v>192.04036406</v>
      </c>
      <c r="F71" s="80">
        <f>'Electric lighting'!$C27+'Clear Sky'!F71</f>
        <v>186.14741042</v>
      </c>
      <c r="G71" s="80">
        <f>'Electric lighting'!$C27+'Clear Sky'!G71</f>
        <v>192.80674332400002</v>
      </c>
      <c r="H71" s="80">
        <f>'Electric lighting'!$C27+'Clear Sky'!H71</f>
        <v>206.38793714600001</v>
      </c>
      <c r="I71" s="80">
        <f>'Electric lighting'!$C27+'Clear Sky'!I71</f>
        <v>180.81537343000002</v>
      </c>
      <c r="J71" s="80">
        <f>'Electric lighting'!$C27+'Clear Sky'!J71</f>
        <v>140.19813294799999</v>
      </c>
      <c r="K71" s="80">
        <f>'Electric lighting'!$C27+'Clear Sky'!K71</f>
        <v>117.9</v>
      </c>
      <c r="L71" s="80">
        <f>'Electric lighting'!$C27+'Clear Sky'!L71</f>
        <v>313.59156824000002</v>
      </c>
      <c r="M71" s="80">
        <f>'Electric lighting'!$C27+'Clear Sky'!M71</f>
        <v>260.96268606000001</v>
      </c>
      <c r="N71" s="80">
        <f>'Electric lighting'!$C27+'Clear Sky'!N71</f>
        <v>342.00225697999997</v>
      </c>
      <c r="O71" s="80">
        <f>'Electric lighting'!$C27+'Clear Sky'!O71</f>
        <v>455.91013959999998</v>
      </c>
      <c r="P71" s="80">
        <f>'Electric lighting'!$C27+'Clear Sky'!P71</f>
        <v>215.60737788</v>
      </c>
      <c r="Q71" s="80">
        <f>'Electric lighting'!$C27+'Clear Sky'!Q71</f>
        <v>235.92229796000001</v>
      </c>
      <c r="R71" s="80">
        <f>'Electric lighting'!$C27+'Clear Sky'!R71</f>
        <v>273.70946598</v>
      </c>
      <c r="S71" s="80">
        <f>'Electric lighting'!$C27+'Clear Sky'!S71</f>
        <v>237.27592548000001</v>
      </c>
      <c r="T71" s="80">
        <f>'Electric lighting'!$C27+'Clear Sky'!T71</f>
        <v>193.030140778</v>
      </c>
      <c r="U71" s="80">
        <f>'Electric lighting'!$C27+'Clear Sky'!U71</f>
        <v>238.16052976000003</v>
      </c>
      <c r="V71" s="80">
        <f>'Electric lighting'!$C27+'Clear Sky'!V71</f>
        <v>440.16751676000001</v>
      </c>
      <c r="W71" s="80">
        <f>'Electric lighting'!$C27+'Clear Sky'!W71</f>
        <v>421.86465022000004</v>
      </c>
      <c r="X71" s="80">
        <f>'Electric lighting'!$C27+'Clear Sky'!X71</f>
        <v>304.58673870000001</v>
      </c>
      <c r="Y71" s="80">
        <f>'Electric lighting'!$C27+'Clear Sky'!Y71</f>
        <v>309.34644595999998</v>
      </c>
      <c r="Z71" s="80">
        <f>'Electric lighting'!$C27+'Clear Sky'!Z71</f>
        <v>473.23918056000002</v>
      </c>
      <c r="AA71" s="80">
        <f>'Electric lighting'!$C27+'Clear Sky'!AA71</f>
        <v>509.80994975999999</v>
      </c>
      <c r="AB71" s="80">
        <f>'Electric lighting'!$C27+'Clear Sky'!AB71</f>
        <v>418.14253686000006</v>
      </c>
      <c r="AC71" s="80">
        <f>'Electric lighting'!$C27+'Clear Sky'!AC71</f>
        <v>651.03512994000005</v>
      </c>
      <c r="AD71" s="80">
        <f>'Electric lighting'!$C27+'Clear Sky'!AD71</f>
        <v>626.53613850000011</v>
      </c>
      <c r="AE71" s="87">
        <f>'Electric lighting'!$C27+'Clear Sky'!AE71</f>
        <v>668.51299384000004</v>
      </c>
    </row>
    <row r="72" spans="1:31" x14ac:dyDescent="0.3">
      <c r="A72" s="82" t="s">
        <v>36</v>
      </c>
      <c r="B72" s="86">
        <f>'Electric lighting'!$C28+'Clear Sky'!B72</f>
        <v>236.26972860000001</v>
      </c>
      <c r="C72" s="80">
        <f>'Electric lighting'!$C28+'Clear Sky'!C72</f>
        <v>434.03358608000008</v>
      </c>
      <c r="D72" s="80">
        <f>'Electric lighting'!$C28+'Clear Sky'!D72</f>
        <v>903.27938114000005</v>
      </c>
      <c r="E72" s="80">
        <f>'Electric lighting'!$C28+'Clear Sky'!E72</f>
        <v>168.33469236799999</v>
      </c>
      <c r="F72" s="80">
        <f>'Electric lighting'!$C28+'Clear Sky'!F72</f>
        <v>212.85194533000001</v>
      </c>
      <c r="G72" s="80">
        <f>'Electric lighting'!$C28+'Clear Sky'!G72</f>
        <v>198.42508757000002</v>
      </c>
      <c r="H72" s="80">
        <f>'Electric lighting'!$C28+'Clear Sky'!H72</f>
        <v>184.091699312</v>
      </c>
      <c r="I72" s="80">
        <f>'Electric lighting'!$C28+'Clear Sky'!I72</f>
        <v>150.849192574</v>
      </c>
      <c r="J72" s="80">
        <f>'Electric lighting'!$C28+'Clear Sky'!J72</f>
        <v>214.49022955800001</v>
      </c>
      <c r="K72" s="80">
        <f>'Electric lighting'!$C28+'Clear Sky'!K72</f>
        <v>128.6</v>
      </c>
      <c r="L72" s="80">
        <f>'Electric lighting'!$C28+'Clear Sky'!L72</f>
        <v>695.41105291999997</v>
      </c>
      <c r="M72" s="80">
        <f>'Electric lighting'!$C28+'Clear Sky'!M72</f>
        <v>779.71458356000005</v>
      </c>
      <c r="N72" s="80">
        <f>'Electric lighting'!$C28+'Clear Sky'!N72</f>
        <v>1300.3655249999999</v>
      </c>
      <c r="O72" s="80">
        <f>'Electric lighting'!$C28+'Clear Sky'!O72</f>
        <v>2189.8828641999999</v>
      </c>
      <c r="P72" s="80">
        <f>'Electric lighting'!$C28+'Clear Sky'!P72</f>
        <v>232.75785142000001</v>
      </c>
      <c r="Q72" s="80">
        <f>'Electric lighting'!$C28+'Clear Sky'!Q72</f>
        <v>293.795275</v>
      </c>
      <c r="R72" s="80">
        <f>'Electric lighting'!$C28+'Clear Sky'!R72</f>
        <v>237.85297642</v>
      </c>
      <c r="S72" s="80">
        <f>'Electric lighting'!$C28+'Clear Sky'!S72</f>
        <v>306.52593167999999</v>
      </c>
      <c r="T72" s="80">
        <f>'Electric lighting'!$C28+'Clear Sky'!T72</f>
        <v>195.71880173599999</v>
      </c>
      <c r="U72" s="80">
        <f>'Electric lighting'!$C28+'Clear Sky'!U72</f>
        <v>664.08133310000005</v>
      </c>
      <c r="V72" s="80">
        <f>'Electric lighting'!$C28+'Clear Sky'!V72</f>
        <v>587.52927653999996</v>
      </c>
      <c r="W72" s="80">
        <f>'Electric lighting'!$C28+'Clear Sky'!W72</f>
        <v>688.55432808</v>
      </c>
      <c r="X72" s="80">
        <f>'Electric lighting'!$C28+'Clear Sky'!X72</f>
        <v>795.24841950000007</v>
      </c>
      <c r="Y72" s="80">
        <f>'Electric lighting'!$C28+'Clear Sky'!Y72</f>
        <v>621.63219363999997</v>
      </c>
      <c r="Z72" s="80">
        <f>'Electric lighting'!$C28+'Clear Sky'!Z72</f>
        <v>1129.5878046</v>
      </c>
      <c r="AA72" s="80">
        <f>'Electric lighting'!$C28+'Clear Sky'!AA72</f>
        <v>1039.2179501999999</v>
      </c>
      <c r="AB72" s="80">
        <f>'Electric lighting'!$C28+'Clear Sky'!AB72</f>
        <v>1146.5806126</v>
      </c>
      <c r="AC72" s="80">
        <f>'Electric lighting'!$C28+'Clear Sky'!AC72</f>
        <v>1257.5057864</v>
      </c>
      <c r="AD72" s="80">
        <f>'Electric lighting'!$C28+'Clear Sky'!AD72</f>
        <v>1442.3696026</v>
      </c>
      <c r="AE72" s="87">
        <f>'Electric lighting'!$C28+'Clear Sky'!AE72</f>
        <v>1438.9529250000001</v>
      </c>
    </row>
    <row r="73" spans="1:31" x14ac:dyDescent="0.3">
      <c r="A73" s="82" t="s">
        <v>37</v>
      </c>
      <c r="B73" s="86">
        <f>'Electric lighting'!$C29+'Clear Sky'!B73</f>
        <v>194.24457684000001</v>
      </c>
      <c r="C73" s="80">
        <f>'Electric lighting'!$C29+'Clear Sky'!C73</f>
        <v>386.65234834</v>
      </c>
      <c r="D73" s="80">
        <f>'Electric lighting'!$C29+'Clear Sky'!D73</f>
        <v>683.66824444000008</v>
      </c>
      <c r="E73" s="80">
        <f>'Electric lighting'!$C29+'Clear Sky'!E73</f>
        <v>200.26152544199999</v>
      </c>
      <c r="F73" s="80">
        <f>'Electric lighting'!$C29+'Clear Sky'!F73</f>
        <v>181.30196296</v>
      </c>
      <c r="G73" s="80">
        <f>'Electric lighting'!$C29+'Clear Sky'!G73</f>
        <v>208.98168921600001</v>
      </c>
      <c r="H73" s="80">
        <f>'Electric lighting'!$C29+'Clear Sky'!H73</f>
        <v>224.12300578399999</v>
      </c>
      <c r="I73" s="80">
        <f>'Electric lighting'!$C29+'Clear Sky'!I73</f>
        <v>165.76001105200001</v>
      </c>
      <c r="J73" s="80">
        <f>'Electric lighting'!$C29+'Clear Sky'!J73</f>
        <v>196.85190402399999</v>
      </c>
      <c r="K73" s="80">
        <f>'Electric lighting'!$C29+'Clear Sky'!K73</f>
        <v>134</v>
      </c>
      <c r="L73" s="80">
        <f>'Electric lighting'!$C29+'Clear Sky'!L73</f>
        <v>464.39544132000003</v>
      </c>
      <c r="M73" s="80">
        <f>'Electric lighting'!$C29+'Clear Sky'!M73</f>
        <v>482.112527</v>
      </c>
      <c r="N73" s="80">
        <f>'Electric lighting'!$C29+'Clear Sky'!N73</f>
        <v>939.73473414</v>
      </c>
      <c r="O73" s="80">
        <f>'Electric lighting'!$C29+'Clear Sky'!O73</f>
        <v>1171.1717972000001</v>
      </c>
      <c r="P73" s="80">
        <f>'Electric lighting'!$C29+'Clear Sky'!P73</f>
        <v>263.99552468000002</v>
      </c>
      <c r="Q73" s="80">
        <f>'Electric lighting'!$C29+'Clear Sky'!Q73</f>
        <v>257.02104584</v>
      </c>
      <c r="R73" s="80">
        <f>'Electric lighting'!$C29+'Clear Sky'!R73</f>
        <v>313.08399698000005</v>
      </c>
      <c r="S73" s="80">
        <f>'Electric lighting'!$C29+'Clear Sky'!S73</f>
        <v>281.58280922</v>
      </c>
      <c r="T73" s="80">
        <f>'Electric lighting'!$C29+'Clear Sky'!T73</f>
        <v>231.65221466</v>
      </c>
      <c r="U73" s="80">
        <f>'Electric lighting'!$C29+'Clear Sky'!U73</f>
        <v>593.00998332000006</v>
      </c>
      <c r="V73" s="80">
        <f>'Electric lighting'!$C29+'Clear Sky'!V73</f>
        <v>400.13445670000004</v>
      </c>
      <c r="W73" s="80">
        <f>'Electric lighting'!$C29+'Clear Sky'!W73</f>
        <v>614.32563124000001</v>
      </c>
      <c r="X73" s="80">
        <f>'Electric lighting'!$C29+'Clear Sky'!X73</f>
        <v>653.24713259999999</v>
      </c>
      <c r="Y73" s="80">
        <f>'Electric lighting'!$C29+'Clear Sky'!Y73</f>
        <v>620.86568840000007</v>
      </c>
      <c r="Z73" s="80">
        <f>'Electric lighting'!$C29+'Clear Sky'!Z73</f>
        <v>732.4513715600001</v>
      </c>
      <c r="AA73" s="80">
        <f>'Electric lighting'!$C29+'Clear Sky'!AA73</f>
        <v>965.91208240000003</v>
      </c>
      <c r="AB73" s="80">
        <f>'Electric lighting'!$C29+'Clear Sky'!AB73</f>
        <v>972.66246632000002</v>
      </c>
      <c r="AC73" s="80">
        <f>'Electric lighting'!$C29+'Clear Sky'!AC73</f>
        <v>945.19571175999999</v>
      </c>
      <c r="AD73" s="80">
        <f>'Electric lighting'!$C29+'Clear Sky'!AD73</f>
        <v>1134.1227656000001</v>
      </c>
      <c r="AE73" s="87">
        <f>'Electric lighting'!$C29+'Clear Sky'!AE73</f>
        <v>1080.8789358000001</v>
      </c>
    </row>
    <row r="74" spans="1:31" x14ac:dyDescent="0.3">
      <c r="A74" s="82" t="s">
        <v>38</v>
      </c>
      <c r="B74" s="86">
        <f>'Electric lighting'!$C30+'Clear Sky'!B74</f>
        <v>182.70715482</v>
      </c>
      <c r="C74" s="80">
        <f>'Electric lighting'!$C30+'Clear Sky'!C74</f>
        <v>351.49374566000006</v>
      </c>
      <c r="D74" s="80">
        <f>'Electric lighting'!$C30+'Clear Sky'!D74</f>
        <v>533.65302422000002</v>
      </c>
      <c r="E74" s="80">
        <f>'Electric lighting'!$C30+'Clear Sky'!E74</f>
        <v>224.11761342</v>
      </c>
      <c r="F74" s="80">
        <f>'Electric lighting'!$C30+'Clear Sky'!F74</f>
        <v>221.18318374</v>
      </c>
      <c r="G74" s="80">
        <f>'Electric lighting'!$C30+'Clear Sky'!G74</f>
        <v>229.73493212</v>
      </c>
      <c r="H74" s="80">
        <f>'Electric lighting'!$C30+'Clear Sky'!H74</f>
        <v>256.52931133999999</v>
      </c>
      <c r="I74" s="80">
        <f>'Electric lighting'!$C30+'Clear Sky'!I74</f>
        <v>193.12671714800001</v>
      </c>
      <c r="J74" s="80">
        <f>'Electric lighting'!$C30+'Clear Sky'!J74</f>
        <v>198.36811979000001</v>
      </c>
      <c r="K74" s="80">
        <f>'Electric lighting'!$C30+'Clear Sky'!K74</f>
        <v>126.4</v>
      </c>
      <c r="L74" s="80">
        <f>'Electric lighting'!$C30+'Clear Sky'!L74</f>
        <v>421.33273726000004</v>
      </c>
      <c r="M74" s="80">
        <f>'Electric lighting'!$C30+'Clear Sky'!M74</f>
        <v>490.48386433999997</v>
      </c>
      <c r="N74" s="80">
        <f>'Electric lighting'!$C30+'Clear Sky'!N74</f>
        <v>568.31934892000004</v>
      </c>
      <c r="O74" s="80">
        <f>'Electric lighting'!$C30+'Clear Sky'!O74</f>
        <v>728.14196179999999</v>
      </c>
      <c r="P74" s="80">
        <f>'Electric lighting'!$C30+'Clear Sky'!P74</f>
        <v>262.75369720000003</v>
      </c>
      <c r="Q74" s="80">
        <f>'Electric lighting'!$C30+'Clear Sky'!Q74</f>
        <v>281.38428218000001</v>
      </c>
      <c r="R74" s="80">
        <f>'Electric lighting'!$C30+'Clear Sky'!R74</f>
        <v>377.64419166000005</v>
      </c>
      <c r="S74" s="80">
        <f>'Electric lighting'!$C30+'Clear Sky'!S74</f>
        <v>375.30278924000004</v>
      </c>
      <c r="T74" s="80">
        <f>'Electric lighting'!$C30+'Clear Sky'!T74</f>
        <v>265.87336298000002</v>
      </c>
      <c r="U74" s="80">
        <f>'Electric lighting'!$C30+'Clear Sky'!U74</f>
        <v>409.66648615999998</v>
      </c>
      <c r="V74" s="80">
        <f>'Electric lighting'!$C30+'Clear Sky'!V74</f>
        <v>488.08521536000001</v>
      </c>
      <c r="W74" s="80">
        <f>'Electric lighting'!$C30+'Clear Sky'!W74</f>
        <v>498.88787674000002</v>
      </c>
      <c r="X74" s="80">
        <f>'Electric lighting'!$C30+'Clear Sky'!X74</f>
        <v>464.66240489999996</v>
      </c>
      <c r="Y74" s="80">
        <f>'Electric lighting'!$C30+'Clear Sky'!Y74</f>
        <v>457.40821502000006</v>
      </c>
      <c r="Z74" s="80">
        <f>'Electric lighting'!$C30+'Clear Sky'!Z74</f>
        <v>673.1010248</v>
      </c>
      <c r="AA74" s="80">
        <f>'Electric lighting'!$C30+'Clear Sky'!AA74</f>
        <v>754.16351246000011</v>
      </c>
      <c r="AB74" s="80">
        <f>'Electric lighting'!$C30+'Clear Sky'!AB74</f>
        <v>905.16073477999998</v>
      </c>
      <c r="AC74" s="80">
        <f>'Electric lighting'!$C30+'Clear Sky'!AC74</f>
        <v>760.76344300000005</v>
      </c>
      <c r="AD74" s="80">
        <f>'Electric lighting'!$C30+'Clear Sky'!AD74</f>
        <v>887.3720003200001</v>
      </c>
      <c r="AE74" s="87">
        <f>'Electric lighting'!$C30+'Clear Sky'!AE74</f>
        <v>993.09688573999995</v>
      </c>
    </row>
    <row r="75" spans="1:31" x14ac:dyDescent="0.3">
      <c r="A75" s="82" t="s">
        <v>39</v>
      </c>
      <c r="B75" s="86">
        <f>'Electric lighting'!$C31+'Clear Sky'!B75</f>
        <v>177.33760993200002</v>
      </c>
      <c r="C75" s="80">
        <f>'Electric lighting'!$C31+'Clear Sky'!C75</f>
        <v>366.36489960000006</v>
      </c>
      <c r="D75" s="80">
        <f>'Electric lighting'!$C31+'Clear Sky'!D75</f>
        <v>340.13510552000002</v>
      </c>
      <c r="E75" s="80">
        <f>'Electric lighting'!$C31+'Clear Sky'!E75</f>
        <v>252.10638180000001</v>
      </c>
      <c r="F75" s="80">
        <f>'Electric lighting'!$C31+'Clear Sky'!F75</f>
        <v>328.72456176000003</v>
      </c>
      <c r="G75" s="80">
        <f>'Electric lighting'!$C31+'Clear Sky'!G75</f>
        <v>239.72545450000001</v>
      </c>
      <c r="H75" s="80">
        <f>'Electric lighting'!$C31+'Clear Sky'!H75</f>
        <v>239.88460356000002</v>
      </c>
      <c r="I75" s="80">
        <f>'Electric lighting'!$C31+'Clear Sky'!I75</f>
        <v>201.34938966800001</v>
      </c>
      <c r="J75" s="80">
        <f>'Electric lighting'!$C31+'Clear Sky'!J75</f>
        <v>179.005685922</v>
      </c>
      <c r="K75" s="80">
        <f>'Electric lighting'!$C31+'Clear Sky'!K75</f>
        <v>126</v>
      </c>
      <c r="L75" s="80">
        <f>'Electric lighting'!$C31+'Clear Sky'!L75</f>
        <v>431.41628530000003</v>
      </c>
      <c r="M75" s="80">
        <f>'Electric lighting'!$C31+'Clear Sky'!M75</f>
        <v>482.71210162</v>
      </c>
      <c r="N75" s="80">
        <f>'Electric lighting'!$C31+'Clear Sky'!N75</f>
        <v>673.70682511999996</v>
      </c>
      <c r="O75" s="80">
        <f>'Electric lighting'!$C31+'Clear Sky'!O75</f>
        <v>835.48487904000012</v>
      </c>
      <c r="P75" s="80">
        <f>'Electric lighting'!$C31+'Clear Sky'!P75</f>
        <v>328.25137183999999</v>
      </c>
      <c r="Q75" s="80">
        <f>'Electric lighting'!$C31+'Clear Sky'!Q75</f>
        <v>413.66541328</v>
      </c>
      <c r="R75" s="80">
        <f>'Electric lighting'!$C31+'Clear Sky'!R75</f>
        <v>457.29788986000005</v>
      </c>
      <c r="S75" s="80">
        <f>'Electric lighting'!$C31+'Clear Sky'!S75</f>
        <v>489.94781318000003</v>
      </c>
      <c r="T75" s="80">
        <f>'Electric lighting'!$C31+'Clear Sky'!T75</f>
        <v>310.18682128</v>
      </c>
      <c r="U75" s="80">
        <f>'Electric lighting'!$C31+'Clear Sky'!U75</f>
        <v>520.75153494000006</v>
      </c>
      <c r="V75" s="80">
        <f>'Electric lighting'!$C31+'Clear Sky'!V75</f>
        <v>432.31601644000006</v>
      </c>
      <c r="W75" s="80">
        <f>'Electric lighting'!$C31+'Clear Sky'!W75</f>
        <v>538.43637414</v>
      </c>
      <c r="X75" s="80">
        <f>'Electric lighting'!$C31+'Clear Sky'!X75</f>
        <v>446.22240152000001</v>
      </c>
      <c r="Y75" s="80">
        <f>'Electric lighting'!$C31+'Clear Sky'!Y75</f>
        <v>495.46069314000005</v>
      </c>
      <c r="Z75" s="80">
        <f>'Electric lighting'!$C31+'Clear Sky'!Z75</f>
        <v>670.95373659999996</v>
      </c>
      <c r="AA75" s="80">
        <f>'Electric lighting'!$C31+'Clear Sky'!AA75</f>
        <v>636.60317378000013</v>
      </c>
      <c r="AB75" s="80">
        <f>'Electric lighting'!$C31+'Clear Sky'!AB75</f>
        <v>830.41303310000001</v>
      </c>
      <c r="AC75" s="80">
        <f>'Electric lighting'!$C31+'Clear Sky'!AC75</f>
        <v>834.91467794000005</v>
      </c>
      <c r="AD75" s="80">
        <f>'Electric lighting'!$C31+'Clear Sky'!AD75</f>
        <v>1074.3191578000001</v>
      </c>
      <c r="AE75" s="87">
        <f>'Electric lighting'!$C31+'Clear Sky'!AE75</f>
        <v>797.12977441999999</v>
      </c>
    </row>
    <row r="76" spans="1:31" x14ac:dyDescent="0.3">
      <c r="A76" s="82" t="s">
        <v>40</v>
      </c>
      <c r="B76" s="86">
        <f>'Electric lighting'!$C32+'Clear Sky'!B76</f>
        <v>168.74449167400002</v>
      </c>
      <c r="C76" s="80">
        <f>'Electric lighting'!$C32+'Clear Sky'!C76</f>
        <v>304.45268862</v>
      </c>
      <c r="D76" s="80">
        <f>'Electric lighting'!$C32+'Clear Sky'!D76</f>
        <v>370.73704928000001</v>
      </c>
      <c r="E76" s="80">
        <f>'Electric lighting'!$C32+'Clear Sky'!E76</f>
        <v>379.01406852000002</v>
      </c>
      <c r="F76" s="80">
        <f>'Electric lighting'!$C32+'Clear Sky'!F76</f>
        <v>298.53908274000003</v>
      </c>
      <c r="G76" s="80">
        <f>'Electric lighting'!$C32+'Clear Sky'!G76</f>
        <v>374.35254998000005</v>
      </c>
      <c r="H76" s="80">
        <f>'Electric lighting'!$C32+'Clear Sky'!H76</f>
        <v>373.85327302000002</v>
      </c>
      <c r="I76" s="80">
        <f>'Electric lighting'!$C32+'Clear Sky'!I76</f>
        <v>274.00548973999997</v>
      </c>
      <c r="J76" s="80">
        <f>'Electric lighting'!$C32+'Clear Sky'!J76</f>
        <v>200.31692966200001</v>
      </c>
      <c r="K76" s="80">
        <f>'Electric lighting'!$C32+'Clear Sky'!K76</f>
        <v>115.3</v>
      </c>
      <c r="L76" s="80">
        <f>'Electric lighting'!$C32+'Clear Sky'!L76</f>
        <v>422.88848428</v>
      </c>
      <c r="M76" s="80">
        <f>'Electric lighting'!$C32+'Clear Sky'!M76</f>
        <v>479.48467988000004</v>
      </c>
      <c r="N76" s="80">
        <f>'Electric lighting'!$C32+'Clear Sky'!N76</f>
        <v>690.78109877999998</v>
      </c>
      <c r="O76" s="80">
        <f>'Electric lighting'!$C32+'Clear Sky'!O76</f>
        <v>872.04825491999998</v>
      </c>
      <c r="P76" s="80">
        <f>'Electric lighting'!$C32+'Clear Sky'!P76</f>
        <v>525.11236212000006</v>
      </c>
      <c r="Q76" s="80">
        <f>'Electric lighting'!$C32+'Clear Sky'!Q76</f>
        <v>466.37666692000005</v>
      </c>
      <c r="R76" s="80">
        <f>'Electric lighting'!$C32+'Clear Sky'!R76</f>
        <v>577.76008494000007</v>
      </c>
      <c r="S76" s="80">
        <f>'Electric lighting'!$C32+'Clear Sky'!S76</f>
        <v>632.13109225999995</v>
      </c>
      <c r="T76" s="80">
        <f>'Electric lighting'!$C32+'Clear Sky'!T76</f>
        <v>598.45118376000005</v>
      </c>
      <c r="U76" s="80">
        <f>'Electric lighting'!$C32+'Clear Sky'!U76</f>
        <v>554.71807279999996</v>
      </c>
      <c r="V76" s="80">
        <f>'Electric lighting'!$C32+'Clear Sky'!V76</f>
        <v>612.61010587999999</v>
      </c>
      <c r="W76" s="80">
        <f>'Electric lighting'!$C32+'Clear Sky'!W76</f>
        <v>620.02426004000006</v>
      </c>
      <c r="X76" s="80">
        <f>'Electric lighting'!$C32+'Clear Sky'!X76</f>
        <v>553.64660198000001</v>
      </c>
      <c r="Y76" s="80">
        <f>'Electric lighting'!$C32+'Clear Sky'!Y76</f>
        <v>601.1004676</v>
      </c>
      <c r="Z76" s="80">
        <f>'Electric lighting'!$C32+'Clear Sky'!Z76</f>
        <v>726.13746191999996</v>
      </c>
      <c r="AA76" s="80">
        <f>'Electric lighting'!$C32+'Clear Sky'!AA76</f>
        <v>718.86044588000004</v>
      </c>
      <c r="AB76" s="80">
        <f>'Electric lighting'!$C32+'Clear Sky'!AB76</f>
        <v>875.11348212000007</v>
      </c>
      <c r="AC76" s="80">
        <f>'Electric lighting'!$C32+'Clear Sky'!AC76</f>
        <v>972.81587809999996</v>
      </c>
      <c r="AD76" s="80">
        <f>'Electric lighting'!$C32+'Clear Sky'!AD76</f>
        <v>875.45478756</v>
      </c>
      <c r="AE76" s="87">
        <f>'Electric lighting'!$C32+'Clear Sky'!AE76</f>
        <v>936.98750257999995</v>
      </c>
    </row>
    <row r="77" spans="1:31" x14ac:dyDescent="0.3">
      <c r="A77" s="82" t="s">
        <v>21</v>
      </c>
      <c r="B77" s="86">
        <f>'Electric lighting'!$C33+'Clear Sky'!B77</f>
        <v>178.06958034199999</v>
      </c>
      <c r="C77" s="80">
        <f>'Electric lighting'!$C33+'Clear Sky'!C77</f>
        <v>405.90184020000004</v>
      </c>
      <c r="D77" s="80">
        <f>'Electric lighting'!$C33+'Clear Sky'!D77</f>
        <v>953.95721716000003</v>
      </c>
      <c r="E77" s="80">
        <f>'Electric lighting'!$C33+'Clear Sky'!E77</f>
        <v>170.18715475600001</v>
      </c>
      <c r="F77" s="80">
        <f>'Electric lighting'!$C33+'Clear Sky'!F77</f>
        <v>187.63479211000001</v>
      </c>
      <c r="G77" s="80">
        <f>'Electric lighting'!$C33+'Clear Sky'!G77</f>
        <v>159.602347334</v>
      </c>
      <c r="H77" s="80">
        <f>'Electric lighting'!$C33+'Clear Sky'!H77</f>
        <v>204.86523674</v>
      </c>
      <c r="I77" s="80">
        <f>'Electric lighting'!$C33+'Clear Sky'!I77</f>
        <v>150.22952748599999</v>
      </c>
      <c r="J77" s="80">
        <f>'Electric lighting'!$C33+'Clear Sky'!J77</f>
        <v>163.29542980400001</v>
      </c>
      <c r="K77" s="80">
        <f>'Electric lighting'!$C33+'Clear Sky'!K77</f>
        <v>113.9</v>
      </c>
      <c r="L77" s="80">
        <f>'Electric lighting'!$C33+'Clear Sky'!L77</f>
        <v>385.59824261999995</v>
      </c>
      <c r="M77" s="80">
        <f>'Electric lighting'!$C33+'Clear Sky'!M77</f>
        <v>609.00402998000004</v>
      </c>
      <c r="N77" s="80">
        <f>'Electric lighting'!$C33+'Clear Sky'!N77</f>
        <v>648.34962689999998</v>
      </c>
      <c r="O77" s="80">
        <f>'Electric lighting'!$C33+'Clear Sky'!O77</f>
        <v>1043.5995330000001</v>
      </c>
      <c r="P77" s="80">
        <f>'Electric lighting'!$C33+'Clear Sky'!P77</f>
        <v>238.82195772</v>
      </c>
      <c r="Q77" s="80">
        <f>'Electric lighting'!$C33+'Clear Sky'!Q77</f>
        <v>277.88965519999999</v>
      </c>
      <c r="R77" s="80">
        <f>'Electric lighting'!$C33+'Clear Sky'!R77</f>
        <v>297.15348496000001</v>
      </c>
      <c r="S77" s="80">
        <f>'Electric lighting'!$C33+'Clear Sky'!S77</f>
        <v>284.56096278000001</v>
      </c>
      <c r="T77" s="80">
        <f>'Electric lighting'!$C33+'Clear Sky'!T77</f>
        <v>258.42365087999997</v>
      </c>
      <c r="U77" s="80">
        <f>'Electric lighting'!$C33+'Clear Sky'!U77</f>
        <v>550.61770184</v>
      </c>
      <c r="V77" s="80">
        <f>'Electric lighting'!$C33+'Clear Sky'!V77</f>
        <v>452.64601152</v>
      </c>
      <c r="W77" s="80">
        <f>'Electric lighting'!$C33+'Clear Sky'!W77</f>
        <v>539.10652370000003</v>
      </c>
      <c r="X77" s="80">
        <f>'Electric lighting'!$C33+'Clear Sky'!X77</f>
        <v>357.84933136000006</v>
      </c>
      <c r="Y77" s="80">
        <f>'Electric lighting'!$C33+'Clear Sky'!Y77</f>
        <v>425.85425912000005</v>
      </c>
      <c r="Z77" s="80">
        <f>'Electric lighting'!$C33+'Clear Sky'!Z77</f>
        <v>624.5142245400001</v>
      </c>
      <c r="AA77" s="80">
        <f>'Electric lighting'!$C33+'Clear Sky'!AA77</f>
        <v>781.95467399999995</v>
      </c>
      <c r="AB77" s="80">
        <f>'Electric lighting'!$C33+'Clear Sky'!AB77</f>
        <v>598.34557196000003</v>
      </c>
      <c r="AC77" s="80">
        <f>'Electric lighting'!$C33+'Clear Sky'!AC77</f>
        <v>913.62692506000008</v>
      </c>
      <c r="AD77" s="80">
        <f>'Electric lighting'!$C33+'Clear Sky'!AD77</f>
        <v>1105.8135002000001</v>
      </c>
      <c r="AE77" s="87">
        <f>'Electric lighting'!$C33+'Clear Sky'!AE77</f>
        <v>1049.7218352</v>
      </c>
    </row>
    <row r="78" spans="1:31" x14ac:dyDescent="0.3">
      <c r="A78" s="82" t="s">
        <v>22</v>
      </c>
      <c r="B78" s="86">
        <f>'Electric lighting'!$C34+'Clear Sky'!B78</f>
        <v>184.38260882200001</v>
      </c>
      <c r="C78" s="80">
        <f>'Electric lighting'!$C34+'Clear Sky'!C78</f>
        <v>352.36413368000001</v>
      </c>
      <c r="D78" s="80">
        <f>'Electric lighting'!$C34+'Clear Sky'!D78</f>
        <v>772.89627647999998</v>
      </c>
      <c r="E78" s="80">
        <f>'Electric lighting'!$C34+'Clear Sky'!E78</f>
        <v>175.99167617400002</v>
      </c>
      <c r="F78" s="80">
        <f>'Electric lighting'!$C34+'Clear Sky'!F78</f>
        <v>212.582092176</v>
      </c>
      <c r="G78" s="80">
        <f>'Electric lighting'!$C34+'Clear Sky'!G78</f>
        <v>200.58149218</v>
      </c>
      <c r="H78" s="80">
        <f>'Electric lighting'!$C34+'Clear Sky'!H78</f>
        <v>189.03690813600002</v>
      </c>
      <c r="I78" s="80">
        <f>'Electric lighting'!$C34+'Clear Sky'!I78</f>
        <v>171.205428974</v>
      </c>
      <c r="J78" s="80">
        <f>'Electric lighting'!$C34+'Clear Sky'!J78</f>
        <v>159.23193957200002</v>
      </c>
      <c r="K78" s="80">
        <f>'Electric lighting'!$C34+'Clear Sky'!K78</f>
        <v>124.9</v>
      </c>
      <c r="L78" s="80">
        <f>'Electric lighting'!$C34+'Clear Sky'!L78</f>
        <v>457.57126382000001</v>
      </c>
      <c r="M78" s="80">
        <f>'Electric lighting'!$C34+'Clear Sky'!M78</f>
        <v>468.65771233999999</v>
      </c>
      <c r="N78" s="80">
        <f>'Electric lighting'!$C34+'Clear Sky'!N78</f>
        <v>831.18903548000003</v>
      </c>
      <c r="O78" s="80">
        <f>'Electric lighting'!$C34+'Clear Sky'!O78</f>
        <v>804.01557896000008</v>
      </c>
      <c r="P78" s="80">
        <f>'Electric lighting'!$C34+'Clear Sky'!P78</f>
        <v>261.77163364</v>
      </c>
      <c r="Q78" s="80">
        <f>'Electric lighting'!$C34+'Clear Sky'!Q78</f>
        <v>234.21239689999999</v>
      </c>
      <c r="R78" s="80">
        <f>'Electric lighting'!$C34+'Clear Sky'!R78</f>
        <v>335.29605370000002</v>
      </c>
      <c r="S78" s="80">
        <f>'Electric lighting'!$C34+'Clear Sky'!S78</f>
        <v>322.01548584</v>
      </c>
      <c r="T78" s="80">
        <f>'Electric lighting'!$C34+'Clear Sky'!T78</f>
        <v>279.91580402</v>
      </c>
      <c r="U78" s="80">
        <f>'Electric lighting'!$C34+'Clear Sky'!U78</f>
        <v>450.84551766000004</v>
      </c>
      <c r="V78" s="80">
        <f>'Electric lighting'!$C34+'Clear Sky'!V78</f>
        <v>389.85682612000005</v>
      </c>
      <c r="W78" s="80">
        <f>'Electric lighting'!$C34+'Clear Sky'!W78</f>
        <v>381.33469739999998</v>
      </c>
      <c r="X78" s="80">
        <f>'Electric lighting'!$C34+'Clear Sky'!X78</f>
        <v>497.41151811999998</v>
      </c>
      <c r="Y78" s="80">
        <f>'Electric lighting'!$C34+'Clear Sky'!Y78</f>
        <v>445.97566512000003</v>
      </c>
      <c r="Z78" s="80">
        <f>'Electric lighting'!$C34+'Clear Sky'!Z78</f>
        <v>581.23171388000003</v>
      </c>
      <c r="AA78" s="80">
        <f>'Electric lighting'!$C34+'Clear Sky'!AA78</f>
        <v>907.79915382000002</v>
      </c>
      <c r="AB78" s="80">
        <f>'Electric lighting'!$C34+'Clear Sky'!AB78</f>
        <v>757.67829300000005</v>
      </c>
      <c r="AC78" s="80">
        <f>'Electric lighting'!$C34+'Clear Sky'!AC78</f>
        <v>874.71879433999993</v>
      </c>
      <c r="AD78" s="80">
        <f>'Electric lighting'!$C34+'Clear Sky'!AD78</f>
        <v>947.5028134800001</v>
      </c>
      <c r="AE78" s="87">
        <f>'Electric lighting'!$C34+'Clear Sky'!AE78</f>
        <v>927.25610014000006</v>
      </c>
    </row>
    <row r="79" spans="1:31" x14ac:dyDescent="0.3">
      <c r="A79" s="82" t="s">
        <v>23</v>
      </c>
      <c r="B79" s="86">
        <f>'Electric lighting'!$C35+'Clear Sky'!B79</f>
        <v>180.26810907999999</v>
      </c>
      <c r="C79" s="80">
        <f>'Electric lighting'!$C35+'Clear Sky'!C79</f>
        <v>278.50429300000002</v>
      </c>
      <c r="D79" s="80">
        <f>'Electric lighting'!$C35+'Clear Sky'!D79</f>
        <v>474.45455772000003</v>
      </c>
      <c r="E79" s="80">
        <f>'Electric lighting'!$C35+'Clear Sky'!E79</f>
        <v>181.001870486</v>
      </c>
      <c r="F79" s="80">
        <f>'Electric lighting'!$C35+'Clear Sky'!F79</f>
        <v>217.03208541999999</v>
      </c>
      <c r="G79" s="80">
        <f>'Electric lighting'!$C35+'Clear Sky'!G79</f>
        <v>239.92563694</v>
      </c>
      <c r="H79" s="80">
        <f>'Electric lighting'!$C35+'Clear Sky'!H79</f>
        <v>222.25963838000001</v>
      </c>
      <c r="I79" s="80">
        <f>'Electric lighting'!$C35+'Clear Sky'!I79</f>
        <v>162.59462861200001</v>
      </c>
      <c r="J79" s="80">
        <f>'Electric lighting'!$C35+'Clear Sky'!J79</f>
        <v>163.122420156</v>
      </c>
      <c r="K79" s="80">
        <f>'Electric lighting'!$C35+'Clear Sky'!K79</f>
        <v>125.8</v>
      </c>
      <c r="L79" s="80">
        <f>'Electric lighting'!$C35+'Clear Sky'!L79</f>
        <v>371.71446445999999</v>
      </c>
      <c r="M79" s="80">
        <f>'Electric lighting'!$C35+'Clear Sky'!M79</f>
        <v>477.37286416000001</v>
      </c>
      <c r="N79" s="80">
        <f>'Electric lighting'!$C35+'Clear Sky'!N79</f>
        <v>653.93538568000008</v>
      </c>
      <c r="O79" s="80">
        <f>'Electric lighting'!$C35+'Clear Sky'!O79</f>
        <v>690.98532307999994</v>
      </c>
      <c r="P79" s="80">
        <f>'Electric lighting'!$C35+'Clear Sky'!P79</f>
        <v>295.20887544000004</v>
      </c>
      <c r="Q79" s="80">
        <f>'Electric lighting'!$C35+'Clear Sky'!Q79</f>
        <v>317.02407206000004</v>
      </c>
      <c r="R79" s="80">
        <f>'Electric lighting'!$C35+'Clear Sky'!R79</f>
        <v>289.76556092000004</v>
      </c>
      <c r="S79" s="80">
        <f>'Electric lighting'!$C35+'Clear Sky'!S79</f>
        <v>444.68752406000004</v>
      </c>
      <c r="T79" s="80">
        <f>'Electric lighting'!$C35+'Clear Sky'!T79</f>
        <v>290.61212160000002</v>
      </c>
      <c r="U79" s="80">
        <f>'Electric lighting'!$C35+'Clear Sky'!U79</f>
        <v>375.33603402</v>
      </c>
      <c r="V79" s="80">
        <f>'Electric lighting'!$C35+'Clear Sky'!V79</f>
        <v>399.09571149999999</v>
      </c>
      <c r="W79" s="80">
        <f>'Electric lighting'!$C35+'Clear Sky'!W79</f>
        <v>514.03040900000008</v>
      </c>
      <c r="X79" s="80">
        <f>'Electric lighting'!$C35+'Clear Sky'!X79</f>
        <v>419.63644752000005</v>
      </c>
      <c r="Y79" s="80">
        <f>'Electric lighting'!$C35+'Clear Sky'!Y79</f>
        <v>493.72835128000003</v>
      </c>
      <c r="Z79" s="80">
        <f>'Electric lighting'!$C35+'Clear Sky'!Z79</f>
        <v>682.41065795999998</v>
      </c>
      <c r="AA79" s="80">
        <f>'Electric lighting'!$C35+'Clear Sky'!AA79</f>
        <v>635.05398467999999</v>
      </c>
      <c r="AB79" s="80">
        <f>'Electric lighting'!$C35+'Clear Sky'!AB79</f>
        <v>859.77906973999995</v>
      </c>
      <c r="AC79" s="80">
        <f>'Electric lighting'!$C35+'Clear Sky'!AC79</f>
        <v>805.72780981999995</v>
      </c>
      <c r="AD79" s="80">
        <f>'Electric lighting'!$C35+'Clear Sky'!AD79</f>
        <v>1025.4426433400001</v>
      </c>
      <c r="AE79" s="87">
        <f>'Electric lighting'!$C35+'Clear Sky'!AE79</f>
        <v>1071.9008536000001</v>
      </c>
    </row>
    <row r="80" spans="1:31" x14ac:dyDescent="0.3">
      <c r="A80" s="82" t="s">
        <v>24</v>
      </c>
      <c r="B80" s="86">
        <f>'Electric lighting'!$C36+'Clear Sky'!B80</f>
        <v>179.68871593200001</v>
      </c>
      <c r="C80" s="80">
        <f>'Electric lighting'!$C36+'Clear Sky'!C80</f>
        <v>245.53544838000002</v>
      </c>
      <c r="D80" s="80">
        <f>'Electric lighting'!$C36+'Clear Sky'!D80</f>
        <v>411.36967470000002</v>
      </c>
      <c r="E80" s="80">
        <f>'Electric lighting'!$C36+'Clear Sky'!E80</f>
        <v>212.02065816200002</v>
      </c>
      <c r="F80" s="80">
        <f>'Electric lighting'!$C36+'Clear Sky'!F80</f>
        <v>211.08763887200001</v>
      </c>
      <c r="G80" s="80">
        <f>'Electric lighting'!$C36+'Clear Sky'!G80</f>
        <v>243.82049724000001</v>
      </c>
      <c r="H80" s="80">
        <f>'Electric lighting'!$C36+'Clear Sky'!H80</f>
        <v>204.22047015800001</v>
      </c>
      <c r="I80" s="80">
        <f>'Electric lighting'!$C36+'Clear Sky'!I80</f>
        <v>166.862895904</v>
      </c>
      <c r="J80" s="80">
        <f>'Electric lighting'!$C36+'Clear Sky'!J80</f>
        <v>166.25512222</v>
      </c>
      <c r="K80" s="80">
        <f>'Electric lighting'!$C36+'Clear Sky'!K80</f>
        <v>122.4</v>
      </c>
      <c r="L80" s="80">
        <f>'Electric lighting'!$C36+'Clear Sky'!L80</f>
        <v>342.42271493999999</v>
      </c>
      <c r="M80" s="80">
        <f>'Electric lighting'!$C36+'Clear Sky'!M80</f>
        <v>367.93194512000002</v>
      </c>
      <c r="N80" s="80">
        <f>'Electric lighting'!$C36+'Clear Sky'!N80</f>
        <v>485.79853606000006</v>
      </c>
      <c r="O80" s="80">
        <f>'Electric lighting'!$C36+'Clear Sky'!O80</f>
        <v>663.1327086</v>
      </c>
      <c r="P80" s="80">
        <f>'Electric lighting'!$C36+'Clear Sky'!P80</f>
        <v>262.52390853999998</v>
      </c>
      <c r="Q80" s="80">
        <f>'Electric lighting'!$C36+'Clear Sky'!Q80</f>
        <v>390.40239745999997</v>
      </c>
      <c r="R80" s="80">
        <f>'Electric lighting'!$C36+'Clear Sky'!R80</f>
        <v>325.67791498000003</v>
      </c>
      <c r="S80" s="80">
        <f>'Electric lighting'!$C36+'Clear Sky'!S80</f>
        <v>516.52372495999998</v>
      </c>
      <c r="T80" s="80">
        <f>'Electric lighting'!$C36+'Clear Sky'!T80</f>
        <v>406.14601668</v>
      </c>
      <c r="U80" s="80">
        <f>'Electric lighting'!$C36+'Clear Sky'!U80</f>
        <v>423.10558182</v>
      </c>
      <c r="V80" s="80">
        <f>'Electric lighting'!$C36+'Clear Sky'!V80</f>
        <v>485.95007640000006</v>
      </c>
      <c r="W80" s="80">
        <f>'Electric lighting'!$C36+'Clear Sky'!W80</f>
        <v>478.13175428</v>
      </c>
      <c r="X80" s="80">
        <f>'Electric lighting'!$C36+'Clear Sky'!X80</f>
        <v>490.91150532000006</v>
      </c>
      <c r="Y80" s="80">
        <f>'Electric lighting'!$C36+'Clear Sky'!Y80</f>
        <v>415.46053924</v>
      </c>
      <c r="Z80" s="80">
        <f>'Electric lighting'!$C36+'Clear Sky'!Z80</f>
        <v>569.86520000000007</v>
      </c>
      <c r="AA80" s="80">
        <f>'Electric lighting'!$C36+'Clear Sky'!AA80</f>
        <v>670.80084908000003</v>
      </c>
      <c r="AB80" s="80">
        <f>'Electric lighting'!$C36+'Clear Sky'!AB80</f>
        <v>596.66320241999995</v>
      </c>
      <c r="AC80" s="80">
        <f>'Electric lighting'!$C36+'Clear Sky'!AC80</f>
        <v>767.75858688000005</v>
      </c>
      <c r="AD80" s="80">
        <f>'Electric lighting'!$C36+'Clear Sky'!AD80</f>
        <v>1120.2682294000001</v>
      </c>
      <c r="AE80" s="87">
        <f>'Electric lighting'!$C36+'Clear Sky'!AE80</f>
        <v>976.30092088000004</v>
      </c>
    </row>
    <row r="81" spans="1:31" x14ac:dyDescent="0.3">
      <c r="A81" s="82" t="s">
        <v>25</v>
      </c>
      <c r="B81" s="86">
        <f>'Electric lighting'!$C37+'Clear Sky'!B81</f>
        <v>167.11153335400002</v>
      </c>
      <c r="C81" s="80">
        <f>'Electric lighting'!$C37+'Clear Sky'!C81</f>
        <v>290.94451114000003</v>
      </c>
      <c r="D81" s="80">
        <f>'Electric lighting'!$C37+'Clear Sky'!D81</f>
        <v>309.08415252000003</v>
      </c>
      <c r="E81" s="80">
        <f>'Electric lighting'!$C37+'Clear Sky'!E81</f>
        <v>247.34881003999999</v>
      </c>
      <c r="F81" s="80">
        <f>'Electric lighting'!$C37+'Clear Sky'!F81</f>
        <v>213.06201554</v>
      </c>
      <c r="G81" s="80">
        <f>'Electric lighting'!$C37+'Clear Sky'!G81</f>
        <v>201.48770314000001</v>
      </c>
      <c r="H81" s="80">
        <f>'Electric lighting'!$C37+'Clear Sky'!H81</f>
        <v>190.32204240999999</v>
      </c>
      <c r="I81" s="80">
        <f>'Electric lighting'!$C37+'Clear Sky'!I81</f>
        <v>168.02675367399999</v>
      </c>
      <c r="J81" s="80">
        <f>'Electric lighting'!$C37+'Clear Sky'!J81</f>
        <v>147.523970674</v>
      </c>
      <c r="K81" s="80">
        <f>'Electric lighting'!$C37+'Clear Sky'!K81</f>
        <v>109.7</v>
      </c>
      <c r="L81" s="80">
        <f>'Electric lighting'!$C37+'Clear Sky'!L81</f>
        <v>325.11092482000004</v>
      </c>
      <c r="M81" s="80">
        <f>'Electric lighting'!$C37+'Clear Sky'!M81</f>
        <v>337.18650694000002</v>
      </c>
      <c r="N81" s="80">
        <f>'Electric lighting'!$C37+'Clear Sky'!N81</f>
        <v>532.72581020000007</v>
      </c>
      <c r="O81" s="80">
        <f>'Electric lighting'!$C37+'Clear Sky'!O81</f>
        <v>588.43169498000009</v>
      </c>
      <c r="P81" s="80">
        <f>'Electric lighting'!$C37+'Clear Sky'!P81</f>
        <v>205.72965512000002</v>
      </c>
      <c r="Q81" s="80">
        <f>'Electric lighting'!$C37+'Clear Sky'!Q81</f>
        <v>300.69001334000001</v>
      </c>
      <c r="R81" s="80">
        <f>'Electric lighting'!$C37+'Clear Sky'!R81</f>
        <v>272.88747871999999</v>
      </c>
      <c r="S81" s="80">
        <f>'Electric lighting'!$C37+'Clear Sky'!S81</f>
        <v>296.25639408000001</v>
      </c>
      <c r="T81" s="80">
        <f>'Electric lighting'!$C37+'Clear Sky'!T81</f>
        <v>413.91157129999999</v>
      </c>
      <c r="U81" s="80">
        <f>'Electric lighting'!$C37+'Clear Sky'!U81</f>
        <v>357.83448967999999</v>
      </c>
      <c r="V81" s="80">
        <f>'Electric lighting'!$C37+'Clear Sky'!V81</f>
        <v>512.23598014000004</v>
      </c>
      <c r="W81" s="80">
        <f>'Electric lighting'!$C37+'Clear Sky'!W81</f>
        <v>670.53385988000002</v>
      </c>
      <c r="X81" s="80">
        <f>'Electric lighting'!$C37+'Clear Sky'!X81</f>
        <v>447.89800251999998</v>
      </c>
      <c r="Y81" s="80">
        <f>'Electric lighting'!$C37+'Clear Sky'!Y81</f>
        <v>353.44063504000002</v>
      </c>
      <c r="Z81" s="80">
        <f>'Electric lighting'!$C37+'Clear Sky'!Z81</f>
        <v>546.55203198000004</v>
      </c>
      <c r="AA81" s="80">
        <f>'Electric lighting'!$C37+'Clear Sky'!AA81</f>
        <v>578.59570336000013</v>
      </c>
      <c r="AB81" s="80">
        <f>'Electric lighting'!$C37+'Clear Sky'!AB81</f>
        <v>648.44194135999999</v>
      </c>
      <c r="AC81" s="80">
        <f>'Electric lighting'!$C37+'Clear Sky'!AC81</f>
        <v>871.87798243999998</v>
      </c>
      <c r="AD81" s="80">
        <f>'Electric lighting'!$C37+'Clear Sky'!AD81</f>
        <v>910.86524488000009</v>
      </c>
      <c r="AE81" s="87">
        <f>'Electric lighting'!$C37+'Clear Sky'!AE81</f>
        <v>719.97586592000005</v>
      </c>
    </row>
    <row r="82" spans="1:31" x14ac:dyDescent="0.3">
      <c r="A82" s="82" t="s">
        <v>41</v>
      </c>
      <c r="B82" s="86">
        <f>'Electric lighting'!$C38+'Clear Sky'!B82</f>
        <v>166.53959439799999</v>
      </c>
      <c r="C82" s="80">
        <f>'Electric lighting'!$C38+'Clear Sky'!C82</f>
        <v>303.30043964000004</v>
      </c>
      <c r="D82" s="80">
        <f>'Electric lighting'!$C38+'Clear Sky'!D82</f>
        <v>484.54422614000003</v>
      </c>
      <c r="E82" s="80">
        <f>'Electric lighting'!$C38+'Clear Sky'!E82</f>
        <v>145.158067644</v>
      </c>
      <c r="F82" s="80">
        <f>'Electric lighting'!$C38+'Clear Sky'!F82</f>
        <v>131.06484319800001</v>
      </c>
      <c r="G82" s="80">
        <f>'Electric lighting'!$C38+'Clear Sky'!G82</f>
        <v>141.945720408</v>
      </c>
      <c r="H82" s="80">
        <f>'Electric lighting'!$C38+'Clear Sky'!H82</f>
        <v>154.871042566</v>
      </c>
      <c r="I82" s="80">
        <f>'Electric lighting'!$C38+'Clear Sky'!I82</f>
        <v>128.682480502</v>
      </c>
      <c r="J82" s="80">
        <f>'Electric lighting'!$C38+'Clear Sky'!J82</f>
        <v>157.086448206</v>
      </c>
      <c r="K82" s="80">
        <f>'Electric lighting'!$C38+'Clear Sky'!K82</f>
        <v>109.3</v>
      </c>
      <c r="L82" s="80">
        <f>'Electric lighting'!$C38+'Clear Sky'!L82</f>
        <v>386.84889540000006</v>
      </c>
      <c r="M82" s="80">
        <f>'Electric lighting'!$C38+'Clear Sky'!M82</f>
        <v>347.96045573999999</v>
      </c>
      <c r="N82" s="80">
        <f>'Electric lighting'!$C38+'Clear Sky'!N82</f>
        <v>566.12102704000006</v>
      </c>
      <c r="O82" s="80">
        <f>'Electric lighting'!$C38+'Clear Sky'!O82</f>
        <v>879.36586999999997</v>
      </c>
      <c r="P82" s="80">
        <f>'Electric lighting'!$C38+'Clear Sky'!P82</f>
        <v>181.30058366200001</v>
      </c>
      <c r="Q82" s="80">
        <f>'Electric lighting'!$C38+'Clear Sky'!Q82</f>
        <v>246.73123687999998</v>
      </c>
      <c r="R82" s="80">
        <f>'Electric lighting'!$C38+'Clear Sky'!R82</f>
        <v>231.16035371999999</v>
      </c>
      <c r="S82" s="80">
        <f>'Electric lighting'!$C38+'Clear Sky'!S82</f>
        <v>248.62327191999998</v>
      </c>
      <c r="T82" s="80">
        <f>'Electric lighting'!$C38+'Clear Sky'!T82</f>
        <v>215.46039406</v>
      </c>
      <c r="U82" s="80">
        <f>'Electric lighting'!$C38+'Clear Sky'!U82</f>
        <v>370.58770206000003</v>
      </c>
      <c r="V82" s="80">
        <f>'Electric lighting'!$C38+'Clear Sky'!V82</f>
        <v>325.0140055</v>
      </c>
      <c r="W82" s="80">
        <f>'Electric lighting'!$C38+'Clear Sky'!W82</f>
        <v>391.73686394000003</v>
      </c>
      <c r="X82" s="80">
        <f>'Electric lighting'!$C38+'Clear Sky'!X82</f>
        <v>397.51659258000001</v>
      </c>
      <c r="Y82" s="80">
        <f>'Electric lighting'!$C38+'Clear Sky'!Y82</f>
        <v>410.03882468</v>
      </c>
      <c r="Z82" s="80">
        <f>'Electric lighting'!$C38+'Clear Sky'!Z82</f>
        <v>571.51669647999995</v>
      </c>
      <c r="AA82" s="80">
        <f>'Electric lighting'!$C38+'Clear Sky'!AA82</f>
        <v>590.14103144000001</v>
      </c>
      <c r="AB82" s="80">
        <f>'Electric lighting'!$C38+'Clear Sky'!AB82</f>
        <v>829.45819217999997</v>
      </c>
      <c r="AC82" s="80">
        <f>'Electric lighting'!$C38+'Clear Sky'!AC82</f>
        <v>767.3060005399999</v>
      </c>
      <c r="AD82" s="80">
        <f>'Electric lighting'!$C38+'Clear Sky'!AD82</f>
        <v>1195.6513024000001</v>
      </c>
      <c r="AE82" s="87">
        <f>'Electric lighting'!$C38+'Clear Sky'!AE82</f>
        <v>797.88417809999999</v>
      </c>
    </row>
    <row r="83" spans="1:31" x14ac:dyDescent="0.3">
      <c r="A83" s="82" t="s">
        <v>42</v>
      </c>
      <c r="B83" s="86">
        <f>'Electric lighting'!$C39+'Clear Sky'!B83</f>
        <v>160.719064758</v>
      </c>
      <c r="C83" s="80">
        <f>'Electric lighting'!$C39+'Clear Sky'!C83</f>
        <v>311.71953890000003</v>
      </c>
      <c r="D83" s="80">
        <f>'Electric lighting'!$C39+'Clear Sky'!D83</f>
        <v>523.03126582000004</v>
      </c>
      <c r="E83" s="80">
        <f>'Electric lighting'!$C39+'Clear Sky'!E83</f>
        <v>180.02557581399998</v>
      </c>
      <c r="F83" s="80">
        <f>'Electric lighting'!$C39+'Clear Sky'!F83</f>
        <v>158.66433898</v>
      </c>
      <c r="G83" s="80">
        <f>'Electric lighting'!$C39+'Clear Sky'!G83</f>
        <v>206.667680996</v>
      </c>
      <c r="H83" s="80">
        <f>'Electric lighting'!$C39+'Clear Sky'!H83</f>
        <v>219.77223380000001</v>
      </c>
      <c r="I83" s="80">
        <f>'Electric lighting'!$C39+'Clear Sky'!I83</f>
        <v>143.03022192200001</v>
      </c>
      <c r="J83" s="80">
        <f>'Electric lighting'!$C39+'Clear Sky'!J83</f>
        <v>161.80615157</v>
      </c>
      <c r="K83" s="80">
        <f>'Electric lighting'!$C39+'Clear Sky'!K83</f>
        <v>121.8</v>
      </c>
      <c r="L83" s="80">
        <f>'Electric lighting'!$C39+'Clear Sky'!L83</f>
        <v>276.40348385999999</v>
      </c>
      <c r="M83" s="80">
        <f>'Electric lighting'!$C39+'Clear Sky'!M83</f>
        <v>395.50178163999999</v>
      </c>
      <c r="N83" s="80">
        <f>'Electric lighting'!$C39+'Clear Sky'!N83</f>
        <v>529.99469390000002</v>
      </c>
      <c r="O83" s="80">
        <f>'Electric lighting'!$C39+'Clear Sky'!O83</f>
        <v>707.30594969999993</v>
      </c>
      <c r="P83" s="80">
        <f>'Electric lighting'!$C39+'Clear Sky'!P83</f>
        <v>225.36690750000002</v>
      </c>
      <c r="Q83" s="80">
        <f>'Electric lighting'!$C39+'Clear Sky'!Q83</f>
        <v>219.9053864</v>
      </c>
      <c r="R83" s="80">
        <f>'Electric lighting'!$C39+'Clear Sky'!R83</f>
        <v>328.85437633999999</v>
      </c>
      <c r="S83" s="80">
        <f>'Electric lighting'!$C39+'Clear Sky'!S83</f>
        <v>423.66754206000002</v>
      </c>
      <c r="T83" s="80">
        <f>'Electric lighting'!$C39+'Clear Sky'!T83</f>
        <v>247.43427884000002</v>
      </c>
      <c r="U83" s="80">
        <f>'Electric lighting'!$C39+'Clear Sky'!U83</f>
        <v>423.04951471999999</v>
      </c>
      <c r="V83" s="80">
        <f>'Electric lighting'!$C39+'Clear Sky'!V83</f>
        <v>298.30192349999999</v>
      </c>
      <c r="W83" s="80">
        <f>'Electric lighting'!$C39+'Clear Sky'!W83</f>
        <v>434.83913578000005</v>
      </c>
      <c r="X83" s="80">
        <f>'Electric lighting'!$C39+'Clear Sky'!X83</f>
        <v>329.84532153999999</v>
      </c>
      <c r="Y83" s="80">
        <f>'Electric lighting'!$C39+'Clear Sky'!Y83</f>
        <v>403.63133664000003</v>
      </c>
      <c r="Z83" s="80">
        <f>'Electric lighting'!$C39+'Clear Sky'!Z83</f>
        <v>517.05044957999996</v>
      </c>
      <c r="AA83" s="80">
        <f>'Electric lighting'!$C39+'Clear Sky'!AA83</f>
        <v>492.29466384000006</v>
      </c>
      <c r="AB83" s="80">
        <f>'Electric lighting'!$C39+'Clear Sky'!AB83</f>
        <v>656.25460879999991</v>
      </c>
      <c r="AC83" s="80">
        <f>'Electric lighting'!$C39+'Clear Sky'!AC83</f>
        <v>750.75264670000001</v>
      </c>
      <c r="AD83" s="80">
        <f>'Electric lighting'!$C39+'Clear Sky'!AD83</f>
        <v>1002.30789008</v>
      </c>
      <c r="AE83" s="87">
        <f>'Electric lighting'!$C39+'Clear Sky'!AE83</f>
        <v>1093.8538352</v>
      </c>
    </row>
    <row r="84" spans="1:31" x14ac:dyDescent="0.3">
      <c r="A84" s="82" t="s">
        <v>43</v>
      </c>
      <c r="B84" s="86">
        <f>'Electric lighting'!$C40+'Clear Sky'!B84</f>
        <v>164.170077174</v>
      </c>
      <c r="C84" s="80">
        <f>'Electric lighting'!$C40+'Clear Sky'!C84</f>
        <v>323.38233484</v>
      </c>
      <c r="D84" s="80">
        <f>'Electric lighting'!$C40+'Clear Sky'!D84</f>
        <v>464.70117474000006</v>
      </c>
      <c r="E84" s="80">
        <f>'Electric lighting'!$C40+'Clear Sky'!E84</f>
        <v>183.874904722</v>
      </c>
      <c r="F84" s="80">
        <f>'Electric lighting'!$C40+'Clear Sky'!F84</f>
        <v>163.68903396800002</v>
      </c>
      <c r="G84" s="80">
        <f>'Electric lighting'!$C40+'Clear Sky'!G84</f>
        <v>215.47756019799999</v>
      </c>
      <c r="H84" s="80">
        <f>'Electric lighting'!$C40+'Clear Sky'!H84</f>
        <v>212.01326469200001</v>
      </c>
      <c r="I84" s="80">
        <f>'Electric lighting'!$C40+'Clear Sky'!I84</f>
        <v>148.04976290800002</v>
      </c>
      <c r="J84" s="80">
        <f>'Electric lighting'!$C40+'Clear Sky'!J84</f>
        <v>158.59981478399999</v>
      </c>
      <c r="K84" s="80">
        <f>'Electric lighting'!$C40+'Clear Sky'!K84</f>
        <v>125.9</v>
      </c>
      <c r="L84" s="80">
        <f>'Electric lighting'!$C40+'Clear Sky'!L84</f>
        <v>346.11773368000001</v>
      </c>
      <c r="M84" s="80">
        <f>'Electric lighting'!$C40+'Clear Sky'!M84</f>
        <v>346.22869418000005</v>
      </c>
      <c r="N84" s="80">
        <f>'Electric lighting'!$C40+'Clear Sky'!N84</f>
        <v>572.56574092000005</v>
      </c>
      <c r="O84" s="80">
        <f>'Electric lighting'!$C40+'Clear Sky'!O84</f>
        <v>500.92610950000005</v>
      </c>
      <c r="P84" s="80">
        <f>'Electric lighting'!$C40+'Clear Sky'!P84</f>
        <v>277.41687978000004</v>
      </c>
      <c r="Q84" s="80">
        <f>'Electric lighting'!$C40+'Clear Sky'!Q84</f>
        <v>259.53638778000004</v>
      </c>
      <c r="R84" s="80">
        <f>'Electric lighting'!$C40+'Clear Sky'!R84</f>
        <v>232.8863025</v>
      </c>
      <c r="S84" s="80">
        <f>'Electric lighting'!$C40+'Clear Sky'!S84</f>
        <v>429.48765625999999</v>
      </c>
      <c r="T84" s="80">
        <f>'Electric lighting'!$C40+'Clear Sky'!T84</f>
        <v>266.58903715999998</v>
      </c>
      <c r="U84" s="80">
        <f>'Electric lighting'!$C40+'Clear Sky'!U84</f>
        <v>447.79903732000002</v>
      </c>
      <c r="V84" s="80">
        <f>'Electric lighting'!$C40+'Clear Sky'!V84</f>
        <v>313.18601598000004</v>
      </c>
      <c r="W84" s="80">
        <f>'Electric lighting'!$C40+'Clear Sky'!W84</f>
        <v>383.01585900000009</v>
      </c>
      <c r="X84" s="80">
        <f>'Electric lighting'!$C40+'Clear Sky'!X84</f>
        <v>339.41091874000006</v>
      </c>
      <c r="Y84" s="80">
        <f>'Electric lighting'!$C40+'Clear Sky'!Y84</f>
        <v>397.49797056</v>
      </c>
      <c r="Z84" s="80">
        <f>'Electric lighting'!$C40+'Clear Sky'!Z84</f>
        <v>554.56867246000002</v>
      </c>
      <c r="AA84" s="80">
        <f>'Electric lighting'!$C40+'Clear Sky'!AA84</f>
        <v>497.31894216000001</v>
      </c>
      <c r="AB84" s="80">
        <f>'Electric lighting'!$C40+'Clear Sky'!AB84</f>
        <v>633.11466656000005</v>
      </c>
      <c r="AC84" s="80">
        <f>'Electric lighting'!$C40+'Clear Sky'!AC84</f>
        <v>673.80972431999999</v>
      </c>
      <c r="AD84" s="80">
        <f>'Electric lighting'!$C40+'Clear Sky'!AD84</f>
        <v>827.68077830000004</v>
      </c>
      <c r="AE84" s="87">
        <f>'Electric lighting'!$C40+'Clear Sky'!AE84</f>
        <v>955.76895992000004</v>
      </c>
    </row>
    <row r="85" spans="1:31" x14ac:dyDescent="0.3">
      <c r="A85" s="82" t="s">
        <v>44</v>
      </c>
      <c r="B85" s="86">
        <f>'Electric lighting'!$C41+'Clear Sky'!B85</f>
        <v>176.75369277999999</v>
      </c>
      <c r="C85" s="80">
        <f>'Electric lighting'!$C41+'Clear Sky'!C85</f>
        <v>240.18958418</v>
      </c>
      <c r="D85" s="80">
        <f>'Electric lighting'!$C41+'Clear Sky'!D85</f>
        <v>397.45539539999999</v>
      </c>
      <c r="E85" s="80">
        <f>'Electric lighting'!$C41+'Clear Sky'!E85</f>
        <v>182.240286424</v>
      </c>
      <c r="F85" s="80">
        <f>'Electric lighting'!$C41+'Clear Sky'!F85</f>
        <v>189.073215898</v>
      </c>
      <c r="G85" s="80">
        <f>'Electric lighting'!$C41+'Clear Sky'!G85</f>
        <v>203.67952169599999</v>
      </c>
      <c r="H85" s="80">
        <f>'Electric lighting'!$C41+'Clear Sky'!H85</f>
        <v>205.49036082399999</v>
      </c>
      <c r="I85" s="80">
        <f>'Electric lighting'!$C41+'Clear Sky'!I85</f>
        <v>178.589441408</v>
      </c>
      <c r="J85" s="80">
        <f>'Electric lighting'!$C41+'Clear Sky'!J85</f>
        <v>161.02210258400001</v>
      </c>
      <c r="K85" s="80">
        <f>'Electric lighting'!$C41+'Clear Sky'!K85</f>
        <v>126.7</v>
      </c>
      <c r="L85" s="80">
        <f>'Electric lighting'!$C41+'Clear Sky'!L85</f>
        <v>317.66800240000003</v>
      </c>
      <c r="M85" s="80">
        <f>'Electric lighting'!$C41+'Clear Sky'!M85</f>
        <v>286.46201486000001</v>
      </c>
      <c r="N85" s="80">
        <f>'Electric lighting'!$C41+'Clear Sky'!N85</f>
        <v>413.86858197999999</v>
      </c>
      <c r="O85" s="80">
        <f>'Electric lighting'!$C41+'Clear Sky'!O85</f>
        <v>632.78268830000002</v>
      </c>
      <c r="P85" s="80">
        <f>'Electric lighting'!$C41+'Clear Sky'!P85</f>
        <v>281.33156366000003</v>
      </c>
      <c r="Q85" s="80">
        <f>'Electric lighting'!$C41+'Clear Sky'!Q85</f>
        <v>338.68636676</v>
      </c>
      <c r="R85" s="80">
        <f>'Electric lighting'!$C41+'Clear Sky'!R85</f>
        <v>319.1852174</v>
      </c>
      <c r="S85" s="80">
        <f>'Electric lighting'!$C41+'Clear Sky'!S85</f>
        <v>246.07927694</v>
      </c>
      <c r="T85" s="80">
        <f>'Electric lighting'!$C41+'Clear Sky'!T85</f>
        <v>258.64426280000004</v>
      </c>
      <c r="U85" s="80">
        <f>'Electric lighting'!$C41+'Clear Sky'!U85</f>
        <v>397.38483358000002</v>
      </c>
      <c r="V85" s="80">
        <f>'Electric lighting'!$C41+'Clear Sky'!V85</f>
        <v>382.88786690000001</v>
      </c>
      <c r="W85" s="80">
        <f>'Electric lighting'!$C41+'Clear Sky'!W85</f>
        <v>380.42390974</v>
      </c>
      <c r="X85" s="80">
        <f>'Electric lighting'!$C41+'Clear Sky'!X85</f>
        <v>444.49331766</v>
      </c>
      <c r="Y85" s="80">
        <f>'Electric lighting'!$C41+'Clear Sky'!Y85</f>
        <v>376.80777498000003</v>
      </c>
      <c r="Z85" s="80">
        <f>'Electric lighting'!$C41+'Clear Sky'!Z85</f>
        <v>495.01222932000002</v>
      </c>
      <c r="AA85" s="80">
        <f>'Electric lighting'!$C41+'Clear Sky'!AA85</f>
        <v>524.69529532000001</v>
      </c>
      <c r="AB85" s="80">
        <f>'Electric lighting'!$C41+'Clear Sky'!AB85</f>
        <v>495.21594374</v>
      </c>
      <c r="AC85" s="80">
        <f>'Electric lighting'!$C41+'Clear Sky'!AC85</f>
        <v>599.54653122000002</v>
      </c>
      <c r="AD85" s="80">
        <f>'Electric lighting'!$C41+'Clear Sky'!AD85</f>
        <v>774.31294192000007</v>
      </c>
      <c r="AE85" s="87">
        <f>'Electric lighting'!$C41+'Clear Sky'!AE85</f>
        <v>758.61017428000014</v>
      </c>
    </row>
    <row r="86" spans="1:31" ht="15" thickBot="1" x14ac:dyDescent="0.35">
      <c r="A86" s="82" t="s">
        <v>45</v>
      </c>
      <c r="B86" s="88">
        <f>'Electric lighting'!$C42+'Clear Sky'!B86</f>
        <v>151.21960865599999</v>
      </c>
      <c r="C86" s="89">
        <f>'Electric lighting'!$C42+'Clear Sky'!C86</f>
        <v>258.50263312000004</v>
      </c>
      <c r="D86" s="89">
        <f>'Electric lighting'!$C42+'Clear Sky'!D86</f>
        <v>455.68560106000001</v>
      </c>
      <c r="E86" s="89">
        <f>'Electric lighting'!$C42+'Clear Sky'!E86</f>
        <v>218.8848433</v>
      </c>
      <c r="F86" s="89">
        <f>'Electric lighting'!$C42+'Clear Sky'!F86</f>
        <v>205.59612324</v>
      </c>
      <c r="G86" s="89">
        <f>'Electric lighting'!$C42+'Clear Sky'!G86</f>
        <v>211.74197624000001</v>
      </c>
      <c r="H86" s="89">
        <f>'Electric lighting'!$C42+'Clear Sky'!H86</f>
        <v>232.43687942000003</v>
      </c>
      <c r="I86" s="89">
        <f>'Electric lighting'!$C42+'Clear Sky'!I86</f>
        <v>169.60776532400001</v>
      </c>
      <c r="J86" s="89">
        <f>'Electric lighting'!$C42+'Clear Sky'!J86</f>
        <v>143.86386048</v>
      </c>
      <c r="K86" s="89">
        <f>'Electric lighting'!$C42+'Clear Sky'!K86</f>
        <v>115</v>
      </c>
      <c r="L86" s="89">
        <f>'Electric lighting'!$C42+'Clear Sky'!L86</f>
        <v>269.02277548000001</v>
      </c>
      <c r="M86" s="89">
        <f>'Electric lighting'!$C42+'Clear Sky'!M86</f>
        <v>321.41714604000003</v>
      </c>
      <c r="N86" s="89">
        <f>'Electric lighting'!$C42+'Clear Sky'!N86</f>
        <v>459.97963654</v>
      </c>
      <c r="O86" s="89">
        <f>'Electric lighting'!$C42+'Clear Sky'!O86</f>
        <v>512.17038325999999</v>
      </c>
      <c r="P86" s="89">
        <f>'Electric lighting'!$C42+'Clear Sky'!P86</f>
        <v>316.79385225999999</v>
      </c>
      <c r="Q86" s="89">
        <f>'Electric lighting'!$C42+'Clear Sky'!Q86</f>
        <v>257.51241256000003</v>
      </c>
      <c r="R86" s="89">
        <f>'Electric lighting'!$C42+'Clear Sky'!R86</f>
        <v>283.64356501999998</v>
      </c>
      <c r="S86" s="89">
        <f>'Electric lighting'!$C42+'Clear Sky'!S86</f>
        <v>306.56338474</v>
      </c>
      <c r="T86" s="89">
        <f>'Electric lighting'!$C42+'Clear Sky'!T86</f>
        <v>272.81689993999998</v>
      </c>
      <c r="U86" s="89">
        <f>'Electric lighting'!$C42+'Clear Sky'!U86</f>
        <v>390.03530039999998</v>
      </c>
      <c r="V86" s="89">
        <f>'Electric lighting'!$C42+'Clear Sky'!V86</f>
        <v>553.3696998800001</v>
      </c>
      <c r="W86" s="89">
        <f>'Electric lighting'!$C42+'Clear Sky'!W86</f>
        <v>509.90162600000002</v>
      </c>
      <c r="X86" s="89">
        <f>'Electric lighting'!$C42+'Clear Sky'!X86</f>
        <v>325.77911652</v>
      </c>
      <c r="Y86" s="89">
        <f>'Electric lighting'!$C42+'Clear Sky'!Y86</f>
        <v>382.36879035999999</v>
      </c>
      <c r="Z86" s="89">
        <f>'Electric lighting'!$C42+'Clear Sky'!Z86</f>
        <v>583.33474142</v>
      </c>
      <c r="AA86" s="89">
        <f>'Electric lighting'!$C42+'Clear Sky'!AA86</f>
        <v>481.06249386000002</v>
      </c>
      <c r="AB86" s="89">
        <f>'Electric lighting'!$C42+'Clear Sky'!AB86</f>
        <v>532.61302114</v>
      </c>
      <c r="AC86" s="89">
        <f>'Electric lighting'!$C42+'Clear Sky'!AC86</f>
        <v>430.75707926000001</v>
      </c>
      <c r="AD86" s="89">
        <f>'Electric lighting'!$C42+'Clear Sky'!AD86</f>
        <v>721.89922467999997</v>
      </c>
      <c r="AE86" s="90">
        <f>'Electric lighting'!$C42+'Clear Sky'!AE86</f>
        <v>778.21525634000011</v>
      </c>
    </row>
    <row r="87" spans="1:31" x14ac:dyDescent="0.3">
      <c r="B87" s="3">
        <f>COUNTIF(B47:B86,"&gt;163")</f>
        <v>20</v>
      </c>
      <c r="C87" s="3">
        <f t="shared" ref="C87:AE87" si="1">COUNTIF(C47:C86,"&gt;163")</f>
        <v>40</v>
      </c>
      <c r="D87" s="3">
        <f t="shared" si="1"/>
        <v>40</v>
      </c>
      <c r="E87" s="3">
        <f t="shared" si="1"/>
        <v>30</v>
      </c>
      <c r="F87" s="3">
        <f t="shared" si="1"/>
        <v>27</v>
      </c>
      <c r="G87" s="3">
        <f t="shared" si="1"/>
        <v>30</v>
      </c>
      <c r="H87" s="3">
        <f t="shared" si="1"/>
        <v>31</v>
      </c>
      <c r="I87" s="3">
        <f t="shared" si="1"/>
        <v>14</v>
      </c>
      <c r="J87" s="3">
        <f t="shared" si="1"/>
        <v>14</v>
      </c>
      <c r="K87" s="3">
        <f>COUNTIF(K47:K86,"&gt;163")</f>
        <v>0</v>
      </c>
      <c r="L87" s="3">
        <f t="shared" si="1"/>
        <v>40</v>
      </c>
      <c r="M87" s="3">
        <f t="shared" si="1"/>
        <v>40</v>
      </c>
      <c r="N87" s="3">
        <f t="shared" si="1"/>
        <v>40</v>
      </c>
      <c r="O87" s="3">
        <f t="shared" si="1"/>
        <v>40</v>
      </c>
      <c r="P87" s="3">
        <f t="shared" si="1"/>
        <v>39</v>
      </c>
      <c r="Q87" s="3">
        <f t="shared" si="1"/>
        <v>40</v>
      </c>
      <c r="R87" s="3">
        <f t="shared" si="1"/>
        <v>40</v>
      </c>
      <c r="S87" s="3">
        <f t="shared" si="1"/>
        <v>40</v>
      </c>
      <c r="T87" s="3">
        <f t="shared" si="1"/>
        <v>40</v>
      </c>
      <c r="U87" s="3">
        <f t="shared" si="1"/>
        <v>40</v>
      </c>
      <c r="V87" s="3">
        <f t="shared" si="1"/>
        <v>40</v>
      </c>
      <c r="W87" s="3">
        <f t="shared" si="1"/>
        <v>40</v>
      </c>
      <c r="X87" s="3">
        <f t="shared" si="1"/>
        <v>40</v>
      </c>
      <c r="Y87" s="3">
        <f t="shared" si="1"/>
        <v>40</v>
      </c>
      <c r="Z87" s="3">
        <f t="shared" si="1"/>
        <v>40</v>
      </c>
      <c r="AA87" s="3">
        <f t="shared" si="1"/>
        <v>40</v>
      </c>
      <c r="AB87" s="3">
        <f t="shared" si="1"/>
        <v>40</v>
      </c>
      <c r="AC87" s="3">
        <f t="shared" si="1"/>
        <v>40</v>
      </c>
      <c r="AD87" s="3">
        <f t="shared" si="1"/>
        <v>40</v>
      </c>
      <c r="AE87" s="3">
        <f t="shared" si="1"/>
        <v>40</v>
      </c>
    </row>
    <row r="88" spans="1:31" x14ac:dyDescent="0.3">
      <c r="B88" s="3">
        <f>COUNTIF(B47:B86,"&lt;109")</f>
        <v>0</v>
      </c>
      <c r="C88" s="3">
        <f t="shared" ref="C88:AE88" si="2">COUNTIF(C47:C86,"&lt;109")</f>
        <v>0</v>
      </c>
      <c r="D88" s="3">
        <f t="shared" si="2"/>
        <v>0</v>
      </c>
      <c r="E88" s="3">
        <f t="shared" si="2"/>
        <v>0</v>
      </c>
      <c r="F88" s="3">
        <f t="shared" si="2"/>
        <v>0</v>
      </c>
      <c r="G88" s="3">
        <f t="shared" si="2"/>
        <v>0</v>
      </c>
      <c r="H88" s="3">
        <f t="shared" si="2"/>
        <v>0</v>
      </c>
      <c r="I88" s="3">
        <f t="shared" si="2"/>
        <v>1</v>
      </c>
      <c r="J88" s="3">
        <f t="shared" si="2"/>
        <v>0</v>
      </c>
      <c r="K88" s="3">
        <f t="shared" si="2"/>
        <v>6</v>
      </c>
      <c r="L88" s="3">
        <f t="shared" si="2"/>
        <v>0</v>
      </c>
      <c r="M88" s="3">
        <f t="shared" si="2"/>
        <v>0</v>
      </c>
      <c r="N88" s="3">
        <f t="shared" si="2"/>
        <v>0</v>
      </c>
      <c r="O88" s="3">
        <f t="shared" si="2"/>
        <v>0</v>
      </c>
      <c r="P88" s="3">
        <f t="shared" si="2"/>
        <v>0</v>
      </c>
      <c r="Q88" s="3">
        <f t="shared" si="2"/>
        <v>0</v>
      </c>
      <c r="R88" s="3">
        <f t="shared" si="2"/>
        <v>0</v>
      </c>
      <c r="S88" s="3">
        <f t="shared" si="2"/>
        <v>0</v>
      </c>
      <c r="T88" s="3">
        <f t="shared" si="2"/>
        <v>0</v>
      </c>
      <c r="U88" s="3">
        <f t="shared" si="2"/>
        <v>0</v>
      </c>
      <c r="V88" s="3">
        <f t="shared" si="2"/>
        <v>0</v>
      </c>
      <c r="W88" s="3">
        <f t="shared" si="2"/>
        <v>0</v>
      </c>
      <c r="X88" s="3">
        <f t="shared" si="2"/>
        <v>0</v>
      </c>
      <c r="Y88" s="3">
        <f t="shared" si="2"/>
        <v>0</v>
      </c>
      <c r="Z88" s="3">
        <f t="shared" si="2"/>
        <v>0</v>
      </c>
      <c r="AA88" s="3">
        <f t="shared" si="2"/>
        <v>0</v>
      </c>
      <c r="AB88" s="3">
        <f t="shared" si="2"/>
        <v>0</v>
      </c>
      <c r="AC88" s="3">
        <f t="shared" si="2"/>
        <v>0</v>
      </c>
      <c r="AD88" s="3">
        <f t="shared" si="2"/>
        <v>0</v>
      </c>
      <c r="AE88" s="3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27" priority="3" operator="greaterThan">
      <formula>500</formula>
    </cfRule>
  </conditionalFormatting>
  <conditionalFormatting sqref="B47:AE86">
    <cfRule type="cellIs" dxfId="26" priority="1" operator="lessThan">
      <formula>109</formula>
    </cfRule>
    <cfRule type="cellIs" dxfId="25" priority="2" operator="greaterThan">
      <formula>163</formula>
    </cfRule>
  </conditionalFormatting>
  <conditionalFormatting sqref="AG4">
    <cfRule type="cellIs" dxfId="24" priority="8" operator="greaterThan">
      <formula>500</formula>
    </cfRule>
    <cfRule type="cellIs" dxfId="23" priority="9" operator="greaterThan">
      <formula>250</formula>
    </cfRule>
    <cfRule type="cellIs" dxfId="22" priority="10" operator="greaterThan">
      <formula>500</formula>
    </cfRule>
  </conditionalFormatting>
  <conditionalFormatting sqref="AG49">
    <cfRule type="cellIs" dxfId="21" priority="6" operator="greaterThan">
      <formula>250</formula>
    </cfRule>
    <cfRule type="cellIs" dxfId="20" priority="7" operator="greaterThan">
      <formula>500</formula>
    </cfRule>
  </conditionalFormatting>
  <conditionalFormatting sqref="AG50">
    <cfRule type="cellIs" dxfId="19" priority="4" operator="greaterThan">
      <formula>163</formula>
    </cfRule>
    <cfRule type="cellIs" dxfId="18" priority="5" operator="lessThan">
      <formula>163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7C2D5-7DA9-442F-BFB2-853E19915C4E}">
  <dimension ref="A1:U63"/>
  <sheetViews>
    <sheetView tabSelected="1" zoomScale="70" zoomScaleNormal="70" workbookViewId="0">
      <selection activeCell="B34" sqref="B34:D61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105" t="s">
        <v>93</v>
      </c>
      <c r="B1" s="106" t="s">
        <v>94</v>
      </c>
      <c r="C1" s="107" t="s">
        <v>95</v>
      </c>
    </row>
    <row r="2" spans="1:21" x14ac:dyDescent="0.3">
      <c r="A2" s="108">
        <v>8.3000000000000007</v>
      </c>
      <c r="B2" s="109">
        <v>40</v>
      </c>
      <c r="C2" s="110">
        <v>0</v>
      </c>
      <c r="S2" s="111" t="s">
        <v>96</v>
      </c>
      <c r="T2" s="111">
        <v>0</v>
      </c>
      <c r="U2" s="112">
        <f>100*T2/T4</f>
        <v>0</v>
      </c>
    </row>
    <row r="3" spans="1:21" x14ac:dyDescent="0.3">
      <c r="A3" s="108">
        <v>9.3000000000000007</v>
      </c>
      <c r="B3" s="109">
        <v>40</v>
      </c>
      <c r="C3" s="110">
        <v>0</v>
      </c>
      <c r="S3" s="111" t="s">
        <v>97</v>
      </c>
      <c r="T3" s="111">
        <v>30</v>
      </c>
      <c r="U3" s="112">
        <f>100*T3/T4</f>
        <v>100</v>
      </c>
    </row>
    <row r="4" spans="1:21" x14ac:dyDescent="0.3">
      <c r="A4" s="108">
        <v>10.3</v>
      </c>
      <c r="B4" s="109">
        <v>40</v>
      </c>
      <c r="C4" s="110">
        <v>0</v>
      </c>
      <c r="S4" s="111" t="s">
        <v>98</v>
      </c>
      <c r="T4" s="111">
        <f>SUM(T2:T3)</f>
        <v>30</v>
      </c>
      <c r="U4" s="111">
        <f>SUM(U2:U3)</f>
        <v>100</v>
      </c>
    </row>
    <row r="5" spans="1:21" x14ac:dyDescent="0.3">
      <c r="A5" s="108">
        <v>11.3</v>
      </c>
      <c r="B5" s="109">
        <v>40</v>
      </c>
      <c r="C5" s="110">
        <v>0</v>
      </c>
    </row>
    <row r="6" spans="1:21" x14ac:dyDescent="0.3">
      <c r="A6" s="108">
        <v>12.3</v>
      </c>
      <c r="B6" s="109">
        <v>40</v>
      </c>
      <c r="C6" s="110">
        <v>0</v>
      </c>
    </row>
    <row r="7" spans="1:21" x14ac:dyDescent="0.3">
      <c r="A7" s="108">
        <v>13.3</v>
      </c>
      <c r="B7" s="109">
        <v>40</v>
      </c>
      <c r="C7" s="110">
        <v>0</v>
      </c>
    </row>
    <row r="8" spans="1:21" x14ac:dyDescent="0.3">
      <c r="A8" s="108">
        <v>14.3</v>
      </c>
      <c r="B8" s="109">
        <v>40</v>
      </c>
      <c r="C8" s="110">
        <v>0</v>
      </c>
    </row>
    <row r="9" spans="1:21" x14ac:dyDescent="0.3">
      <c r="A9" s="108">
        <v>15.3</v>
      </c>
      <c r="B9" s="109">
        <v>40</v>
      </c>
      <c r="C9" s="110">
        <v>0</v>
      </c>
    </row>
    <row r="10" spans="1:21" x14ac:dyDescent="0.3">
      <c r="A10" s="108">
        <v>16.3</v>
      </c>
      <c r="B10" s="109">
        <v>40</v>
      </c>
      <c r="C10" s="110">
        <v>0</v>
      </c>
    </row>
    <row r="11" spans="1:21" x14ac:dyDescent="0.3">
      <c r="A11" s="108">
        <v>17.3</v>
      </c>
      <c r="B11" s="109">
        <v>38</v>
      </c>
      <c r="C11" s="110">
        <v>2</v>
      </c>
    </row>
    <row r="12" spans="1:21" x14ac:dyDescent="0.3">
      <c r="A12" s="108">
        <v>8.3000000000000007</v>
      </c>
      <c r="B12" s="109">
        <v>40</v>
      </c>
      <c r="C12" s="110">
        <v>0</v>
      </c>
    </row>
    <row r="13" spans="1:21" x14ac:dyDescent="0.3">
      <c r="A13" s="108">
        <v>9.3000000000000007</v>
      </c>
      <c r="B13" s="109">
        <v>40</v>
      </c>
      <c r="C13" s="110">
        <v>0</v>
      </c>
    </row>
    <row r="14" spans="1:21" x14ac:dyDescent="0.3">
      <c r="A14" s="108">
        <v>10.3</v>
      </c>
      <c r="B14" s="109">
        <v>40</v>
      </c>
      <c r="C14" s="110">
        <v>0</v>
      </c>
    </row>
    <row r="15" spans="1:21" x14ac:dyDescent="0.3">
      <c r="A15" s="108">
        <v>11.3</v>
      </c>
      <c r="B15" s="109">
        <v>40</v>
      </c>
      <c r="C15" s="110">
        <v>0</v>
      </c>
    </row>
    <row r="16" spans="1:21" x14ac:dyDescent="0.3">
      <c r="A16" s="108">
        <v>12.3</v>
      </c>
      <c r="B16" s="109">
        <v>40</v>
      </c>
      <c r="C16" s="110">
        <v>0</v>
      </c>
    </row>
    <row r="17" spans="1:3" x14ac:dyDescent="0.3">
      <c r="A17" s="108">
        <v>13.3</v>
      </c>
      <c r="B17" s="109">
        <v>40</v>
      </c>
      <c r="C17" s="110">
        <v>0</v>
      </c>
    </row>
    <row r="18" spans="1:3" x14ac:dyDescent="0.3">
      <c r="A18" s="108">
        <v>14.3</v>
      </c>
      <c r="B18" s="109">
        <v>40</v>
      </c>
      <c r="C18" s="110">
        <v>0</v>
      </c>
    </row>
    <row r="19" spans="1:3" x14ac:dyDescent="0.3">
      <c r="A19" s="108">
        <v>15.3</v>
      </c>
      <c r="B19" s="109">
        <v>40</v>
      </c>
      <c r="C19" s="110">
        <v>0</v>
      </c>
    </row>
    <row r="20" spans="1:3" x14ac:dyDescent="0.3">
      <c r="A20" s="108">
        <v>16.3</v>
      </c>
      <c r="B20" s="109">
        <v>40</v>
      </c>
      <c r="C20" s="110">
        <v>0</v>
      </c>
    </row>
    <row r="21" spans="1:3" x14ac:dyDescent="0.3">
      <c r="A21" s="108">
        <v>17.3</v>
      </c>
      <c r="B21" s="109">
        <v>40</v>
      </c>
      <c r="C21" s="110">
        <v>0</v>
      </c>
    </row>
    <row r="22" spans="1:3" x14ac:dyDescent="0.3">
      <c r="A22" s="108">
        <v>7.3</v>
      </c>
      <c r="B22" s="109">
        <v>40</v>
      </c>
      <c r="C22" s="110">
        <v>0</v>
      </c>
    </row>
    <row r="23" spans="1:3" x14ac:dyDescent="0.3">
      <c r="A23" s="108">
        <v>8.3000000000000007</v>
      </c>
      <c r="B23" s="109">
        <v>40</v>
      </c>
      <c r="C23" s="110">
        <v>0</v>
      </c>
    </row>
    <row r="24" spans="1:3" x14ac:dyDescent="0.3">
      <c r="A24" s="108">
        <v>9.3000000000000007</v>
      </c>
      <c r="B24" s="109">
        <v>40</v>
      </c>
      <c r="C24" s="110">
        <v>0</v>
      </c>
    </row>
    <row r="25" spans="1:3" x14ac:dyDescent="0.3">
      <c r="A25" s="108">
        <v>10.3</v>
      </c>
      <c r="B25" s="109">
        <v>40</v>
      </c>
      <c r="C25" s="110">
        <v>0</v>
      </c>
    </row>
    <row r="26" spans="1:3" x14ac:dyDescent="0.3">
      <c r="A26" s="108">
        <v>11.3</v>
      </c>
      <c r="B26" s="109">
        <v>40</v>
      </c>
      <c r="C26" s="110">
        <v>0</v>
      </c>
    </row>
    <row r="27" spans="1:3" x14ac:dyDescent="0.3">
      <c r="A27" s="108">
        <v>12.3</v>
      </c>
      <c r="B27" s="109">
        <v>40</v>
      </c>
      <c r="C27" s="110">
        <v>0</v>
      </c>
    </row>
    <row r="28" spans="1:3" x14ac:dyDescent="0.3">
      <c r="A28" s="108">
        <v>13.3</v>
      </c>
      <c r="B28" s="109">
        <v>40</v>
      </c>
      <c r="C28" s="110">
        <v>0</v>
      </c>
    </row>
    <row r="29" spans="1:3" x14ac:dyDescent="0.3">
      <c r="A29" s="108">
        <v>14.3</v>
      </c>
      <c r="B29" s="109">
        <v>40</v>
      </c>
      <c r="C29" s="110">
        <v>0</v>
      </c>
    </row>
    <row r="30" spans="1:3" x14ac:dyDescent="0.3">
      <c r="A30" s="108">
        <v>15.3</v>
      </c>
      <c r="B30" s="109">
        <v>40</v>
      </c>
      <c r="C30" s="110">
        <v>0</v>
      </c>
    </row>
    <row r="31" spans="1:3" ht="15" thickBot="1" x14ac:dyDescent="0.35">
      <c r="A31" s="113">
        <v>16.3</v>
      </c>
      <c r="B31" s="114">
        <v>40</v>
      </c>
      <c r="C31" s="115">
        <v>0</v>
      </c>
    </row>
    <row r="32" spans="1:3" ht="15" thickBot="1" x14ac:dyDescent="0.35"/>
    <row r="33" spans="1:4" x14ac:dyDescent="0.3">
      <c r="A33" s="105" t="s">
        <v>93</v>
      </c>
      <c r="B33" s="106" t="s">
        <v>99</v>
      </c>
      <c r="C33" s="106" t="s">
        <v>100</v>
      </c>
      <c r="D33" s="107" t="s">
        <v>101</v>
      </c>
    </row>
    <row r="34" spans="1:4" x14ac:dyDescent="0.3">
      <c r="A34" s="116">
        <v>8.3000000000000007</v>
      </c>
      <c r="B34" s="60">
        <v>20</v>
      </c>
      <c r="C34" s="109">
        <f>40-B34-D34</f>
        <v>20</v>
      </c>
      <c r="D34" s="110">
        <v>0</v>
      </c>
    </row>
    <row r="35" spans="1:4" x14ac:dyDescent="0.3">
      <c r="A35" s="116">
        <v>9.3000000000000007</v>
      </c>
      <c r="B35" s="60">
        <v>40</v>
      </c>
      <c r="C35" s="109">
        <f t="shared" ref="C35:C62" si="0">40-B35-D35</f>
        <v>0</v>
      </c>
      <c r="D35" s="110">
        <v>0</v>
      </c>
    </row>
    <row r="36" spans="1:4" x14ac:dyDescent="0.3">
      <c r="A36" s="116">
        <v>10.3</v>
      </c>
      <c r="B36" s="60">
        <v>40</v>
      </c>
      <c r="C36" s="109">
        <f t="shared" si="0"/>
        <v>0</v>
      </c>
      <c r="D36" s="110">
        <v>0</v>
      </c>
    </row>
    <row r="37" spans="1:4" x14ac:dyDescent="0.3">
      <c r="A37" s="116">
        <v>11.3</v>
      </c>
      <c r="B37" s="60">
        <v>30</v>
      </c>
      <c r="C37" s="109">
        <f t="shared" si="0"/>
        <v>10</v>
      </c>
      <c r="D37" s="110">
        <v>0</v>
      </c>
    </row>
    <row r="38" spans="1:4" x14ac:dyDescent="0.3">
      <c r="A38" s="116">
        <v>12.3</v>
      </c>
      <c r="B38" s="60">
        <v>27</v>
      </c>
      <c r="C38" s="109">
        <f t="shared" si="0"/>
        <v>13</v>
      </c>
      <c r="D38" s="110">
        <v>0</v>
      </c>
    </row>
    <row r="39" spans="1:4" x14ac:dyDescent="0.3">
      <c r="A39" s="116">
        <v>13.3</v>
      </c>
      <c r="B39" s="60">
        <v>30</v>
      </c>
      <c r="C39" s="109">
        <f t="shared" si="0"/>
        <v>10</v>
      </c>
      <c r="D39" s="110">
        <v>0</v>
      </c>
    </row>
    <row r="40" spans="1:4" x14ac:dyDescent="0.3">
      <c r="A40" s="116">
        <v>14.3</v>
      </c>
      <c r="B40" s="60">
        <v>31</v>
      </c>
      <c r="C40" s="109">
        <f t="shared" si="0"/>
        <v>9</v>
      </c>
      <c r="D40" s="110">
        <v>0</v>
      </c>
    </row>
    <row r="41" spans="1:4" x14ac:dyDescent="0.3">
      <c r="A41" s="116">
        <v>15.3</v>
      </c>
      <c r="B41" s="60">
        <v>14</v>
      </c>
      <c r="C41" s="109">
        <f t="shared" si="0"/>
        <v>25</v>
      </c>
      <c r="D41" s="110">
        <v>1</v>
      </c>
    </row>
    <row r="42" spans="1:4" x14ac:dyDescent="0.3">
      <c r="A42" s="116">
        <v>16.3</v>
      </c>
      <c r="B42" s="60">
        <v>14</v>
      </c>
      <c r="C42" s="109">
        <f t="shared" si="0"/>
        <v>26</v>
      </c>
      <c r="D42" s="110">
        <v>0</v>
      </c>
    </row>
    <row r="43" spans="1:4" x14ac:dyDescent="0.3">
      <c r="A43" s="116">
        <v>17.3</v>
      </c>
      <c r="B43" s="60">
        <v>0</v>
      </c>
      <c r="C43" s="109">
        <f t="shared" si="0"/>
        <v>34</v>
      </c>
      <c r="D43" s="110">
        <v>6</v>
      </c>
    </row>
    <row r="44" spans="1:4" x14ac:dyDescent="0.3">
      <c r="A44" s="116">
        <v>8.3000000000000007</v>
      </c>
      <c r="B44" s="60">
        <v>40</v>
      </c>
      <c r="C44" s="109">
        <f t="shared" si="0"/>
        <v>0</v>
      </c>
      <c r="D44" s="110">
        <v>0</v>
      </c>
    </row>
    <row r="45" spans="1:4" x14ac:dyDescent="0.3">
      <c r="A45" s="116">
        <v>9.3000000000000007</v>
      </c>
      <c r="B45" s="60">
        <v>40</v>
      </c>
      <c r="C45" s="109">
        <f t="shared" si="0"/>
        <v>0</v>
      </c>
      <c r="D45" s="110">
        <v>0</v>
      </c>
    </row>
    <row r="46" spans="1:4" x14ac:dyDescent="0.3">
      <c r="A46" s="116">
        <v>10.3</v>
      </c>
      <c r="B46" s="60">
        <v>40</v>
      </c>
      <c r="C46" s="109">
        <f t="shared" si="0"/>
        <v>0</v>
      </c>
      <c r="D46" s="110">
        <v>0</v>
      </c>
    </row>
    <row r="47" spans="1:4" x14ac:dyDescent="0.3">
      <c r="A47" s="116">
        <v>11.3</v>
      </c>
      <c r="B47" s="60">
        <v>40</v>
      </c>
      <c r="C47" s="109">
        <f t="shared" si="0"/>
        <v>0</v>
      </c>
      <c r="D47" s="110">
        <v>0</v>
      </c>
    </row>
    <row r="48" spans="1:4" x14ac:dyDescent="0.3">
      <c r="A48" s="116">
        <v>12.3</v>
      </c>
      <c r="B48" s="60">
        <v>39</v>
      </c>
      <c r="C48" s="109">
        <f t="shared" si="0"/>
        <v>1</v>
      </c>
      <c r="D48" s="110">
        <v>0</v>
      </c>
    </row>
    <row r="49" spans="1:4" x14ac:dyDescent="0.3">
      <c r="A49" s="116">
        <v>13.3</v>
      </c>
      <c r="B49" s="60">
        <v>40</v>
      </c>
      <c r="C49" s="109">
        <f t="shared" si="0"/>
        <v>0</v>
      </c>
      <c r="D49" s="110">
        <v>0</v>
      </c>
    </row>
    <row r="50" spans="1:4" x14ac:dyDescent="0.3">
      <c r="A50" s="116">
        <v>14.3</v>
      </c>
      <c r="B50" s="60">
        <v>40</v>
      </c>
      <c r="C50" s="109">
        <f t="shared" si="0"/>
        <v>0</v>
      </c>
      <c r="D50" s="110">
        <v>0</v>
      </c>
    </row>
    <row r="51" spans="1:4" x14ac:dyDescent="0.3">
      <c r="A51" s="116">
        <v>15.3</v>
      </c>
      <c r="B51" s="60">
        <v>40</v>
      </c>
      <c r="C51" s="109">
        <f t="shared" si="0"/>
        <v>0</v>
      </c>
      <c r="D51" s="110">
        <v>0</v>
      </c>
    </row>
    <row r="52" spans="1:4" x14ac:dyDescent="0.3">
      <c r="A52" s="116">
        <v>16.3</v>
      </c>
      <c r="B52" s="60">
        <v>40</v>
      </c>
      <c r="C52" s="109">
        <f t="shared" si="0"/>
        <v>0</v>
      </c>
      <c r="D52" s="110">
        <v>0</v>
      </c>
    </row>
    <row r="53" spans="1:4" x14ac:dyDescent="0.3">
      <c r="A53" s="116">
        <v>17.3</v>
      </c>
      <c r="B53" s="60">
        <v>40</v>
      </c>
      <c r="C53" s="109">
        <f t="shared" si="0"/>
        <v>0</v>
      </c>
      <c r="D53" s="110">
        <v>0</v>
      </c>
    </row>
    <row r="54" spans="1:4" x14ac:dyDescent="0.3">
      <c r="A54" s="116">
        <v>7.3</v>
      </c>
      <c r="B54" s="60">
        <v>40</v>
      </c>
      <c r="C54" s="109">
        <f t="shared" si="0"/>
        <v>0</v>
      </c>
      <c r="D54" s="110">
        <v>0</v>
      </c>
    </row>
    <row r="55" spans="1:4" x14ac:dyDescent="0.3">
      <c r="A55" s="116">
        <v>8.3000000000000007</v>
      </c>
      <c r="B55" s="60">
        <v>40</v>
      </c>
      <c r="C55" s="109">
        <f t="shared" si="0"/>
        <v>0</v>
      </c>
      <c r="D55" s="110">
        <v>0</v>
      </c>
    </row>
    <row r="56" spans="1:4" x14ac:dyDescent="0.3">
      <c r="A56" s="116">
        <v>9.3000000000000007</v>
      </c>
      <c r="B56" s="60">
        <v>40</v>
      </c>
      <c r="C56" s="109">
        <f t="shared" si="0"/>
        <v>0</v>
      </c>
      <c r="D56" s="110">
        <v>0</v>
      </c>
    </row>
    <row r="57" spans="1:4" x14ac:dyDescent="0.3">
      <c r="A57" s="116">
        <v>10.3</v>
      </c>
      <c r="B57" s="60">
        <v>40</v>
      </c>
      <c r="C57" s="109">
        <f t="shared" si="0"/>
        <v>0</v>
      </c>
      <c r="D57" s="110">
        <v>0</v>
      </c>
    </row>
    <row r="58" spans="1:4" x14ac:dyDescent="0.3">
      <c r="A58" s="116">
        <v>11.3</v>
      </c>
      <c r="B58" s="60">
        <v>40</v>
      </c>
      <c r="C58" s="109">
        <f t="shared" si="0"/>
        <v>0</v>
      </c>
      <c r="D58" s="110">
        <v>0</v>
      </c>
    </row>
    <row r="59" spans="1:4" x14ac:dyDescent="0.3">
      <c r="A59" s="116">
        <v>12.3</v>
      </c>
      <c r="B59" s="60">
        <v>40</v>
      </c>
      <c r="C59" s="109">
        <f t="shared" si="0"/>
        <v>0</v>
      </c>
      <c r="D59" s="110">
        <v>0</v>
      </c>
    </row>
    <row r="60" spans="1:4" x14ac:dyDescent="0.3">
      <c r="A60" s="116">
        <v>13.3</v>
      </c>
      <c r="B60" s="60">
        <v>40</v>
      </c>
      <c r="C60" s="109">
        <f t="shared" si="0"/>
        <v>0</v>
      </c>
      <c r="D60" s="110">
        <v>0</v>
      </c>
    </row>
    <row r="61" spans="1:4" x14ac:dyDescent="0.3">
      <c r="A61" s="116">
        <v>14.3</v>
      </c>
      <c r="B61" s="60">
        <v>40</v>
      </c>
      <c r="C61" s="109">
        <f t="shared" si="0"/>
        <v>0</v>
      </c>
      <c r="D61" s="110">
        <v>0</v>
      </c>
    </row>
    <row r="62" spans="1:4" x14ac:dyDescent="0.3">
      <c r="A62" s="116">
        <v>15.3</v>
      </c>
      <c r="B62" s="60">
        <v>40</v>
      </c>
      <c r="C62" s="109">
        <f t="shared" si="0"/>
        <v>0</v>
      </c>
      <c r="D62" s="110">
        <v>0</v>
      </c>
    </row>
    <row r="63" spans="1:4" ht="15" thickBot="1" x14ac:dyDescent="0.35">
      <c r="A63" s="118">
        <v>16.3</v>
      </c>
      <c r="B63" s="120">
        <v>40</v>
      </c>
      <c r="C63" s="114">
        <f>40-B63-D63</f>
        <v>0</v>
      </c>
      <c r="D63" s="115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6594C-6BD9-48A6-B224-C0933CE68251}">
  <dimension ref="A1:AE130"/>
  <sheetViews>
    <sheetView zoomScale="60" zoomScaleNormal="60" workbookViewId="0">
      <selection activeCell="AJ39" sqref="AJ39"/>
    </sheetView>
  </sheetViews>
  <sheetFormatPr defaultRowHeight="13.8" x14ac:dyDescent="0.3"/>
  <cols>
    <col min="1" max="1" width="13.6640625" style="3" customWidth="1"/>
    <col min="2" max="2" width="6.33203125" style="3" bestFit="1" customWidth="1"/>
    <col min="3" max="3" width="7.44140625" style="3" customWidth="1"/>
    <col min="4" max="8" width="7.44140625" style="3" bestFit="1" customWidth="1"/>
    <col min="9" max="9" width="7" style="3" bestFit="1" customWidth="1"/>
    <col min="10" max="10" width="6.33203125" style="3" bestFit="1" customWidth="1"/>
    <col min="11" max="11" width="6" style="3" bestFit="1" customWidth="1"/>
    <col min="12" max="13" width="7.44140625" style="3" bestFit="1" customWidth="1"/>
    <col min="14" max="14" width="8.109375" style="3" customWidth="1"/>
    <col min="15" max="15" width="8.109375" style="3" bestFit="1" customWidth="1"/>
    <col min="16" max="16" width="8.109375" style="3" customWidth="1"/>
    <col min="17" max="17" width="8.109375" style="3" bestFit="1" customWidth="1"/>
    <col min="18" max="18" width="7.44140625" style="3" bestFit="1" customWidth="1"/>
    <col min="19" max="19" width="8.109375" style="3" customWidth="1"/>
    <col min="20" max="20" width="7.44140625" style="3" bestFit="1" customWidth="1"/>
    <col min="21" max="21" width="7.44140625" style="3" customWidth="1"/>
    <col min="22" max="22" width="7.44140625" style="3" bestFit="1" customWidth="1"/>
    <col min="23" max="24" width="8.109375" style="3" customWidth="1"/>
    <col min="25" max="25" width="8.109375" style="3" bestFit="1" customWidth="1"/>
    <col min="26" max="26" width="8.5546875" style="3" customWidth="1"/>
    <col min="27" max="29" width="8.5546875" style="3" bestFit="1" customWidth="1"/>
    <col min="30" max="30" width="8.21875" style="3" bestFit="1" customWidth="1"/>
    <col min="31" max="31" width="7.6640625" style="3" bestFit="1" customWidth="1"/>
    <col min="32" max="16384" width="8.88671875" style="3"/>
  </cols>
  <sheetData>
    <row r="1" spans="1:31" ht="14.4" customHeight="1" thickBot="1" x14ac:dyDescent="0.35">
      <c r="A1" s="134" t="s">
        <v>65</v>
      </c>
      <c r="B1" s="139" t="s">
        <v>76</v>
      </c>
      <c r="C1" s="140"/>
      <c r="D1" s="140"/>
      <c r="E1" s="140"/>
      <c r="F1" s="140"/>
      <c r="G1" s="140"/>
      <c r="H1" s="140"/>
      <c r="I1" s="140"/>
      <c r="J1" s="140"/>
      <c r="K1" s="141"/>
      <c r="L1" s="139" t="s">
        <v>77</v>
      </c>
      <c r="M1" s="140"/>
      <c r="N1" s="140"/>
      <c r="O1" s="140"/>
      <c r="P1" s="140"/>
      <c r="Q1" s="140"/>
      <c r="R1" s="140"/>
      <c r="S1" s="140"/>
      <c r="T1" s="140"/>
      <c r="U1" s="141"/>
      <c r="V1" s="139" t="s">
        <v>78</v>
      </c>
      <c r="W1" s="140"/>
      <c r="X1" s="140"/>
      <c r="Y1" s="140"/>
      <c r="Z1" s="140"/>
      <c r="AA1" s="140"/>
      <c r="AB1" s="140"/>
      <c r="AC1" s="140"/>
      <c r="AD1" s="140"/>
      <c r="AE1" s="141"/>
    </row>
    <row r="2" spans="1:31" ht="15" customHeight="1" thickBot="1" x14ac:dyDescent="0.35">
      <c r="A2" s="135"/>
      <c r="B2" s="73">
        <v>8.3000000000000007</v>
      </c>
      <c r="C2" s="73">
        <v>9.3000000000000007</v>
      </c>
      <c r="D2" s="73">
        <v>10.3</v>
      </c>
      <c r="E2" s="73">
        <v>11.3</v>
      </c>
      <c r="F2" s="73">
        <v>12.3</v>
      </c>
      <c r="G2" s="73">
        <v>13.3</v>
      </c>
      <c r="H2" s="73">
        <v>14.3</v>
      </c>
      <c r="I2" s="73">
        <v>15.3</v>
      </c>
      <c r="J2" s="73">
        <v>16.3</v>
      </c>
      <c r="K2" s="74">
        <v>17.3</v>
      </c>
      <c r="L2" s="73">
        <v>8.3000000000000007</v>
      </c>
      <c r="M2" s="73">
        <v>9.3000000000000007</v>
      </c>
      <c r="N2" s="73">
        <v>10.3</v>
      </c>
      <c r="O2" s="73">
        <v>11.3</v>
      </c>
      <c r="P2" s="73">
        <v>12.3</v>
      </c>
      <c r="Q2" s="73">
        <v>13.3</v>
      </c>
      <c r="R2" s="73">
        <v>14.3</v>
      </c>
      <c r="S2" s="73">
        <v>15.3</v>
      </c>
      <c r="T2" s="73">
        <v>16.3</v>
      </c>
      <c r="U2" s="74">
        <v>17.3</v>
      </c>
      <c r="V2" s="74">
        <v>7.3</v>
      </c>
      <c r="W2" s="73">
        <v>8.3000000000000007</v>
      </c>
      <c r="X2" s="73">
        <v>9.3000000000000007</v>
      </c>
      <c r="Y2" s="73">
        <v>10.3</v>
      </c>
      <c r="Z2" s="73">
        <v>11.3</v>
      </c>
      <c r="AA2" s="73">
        <v>12.3</v>
      </c>
      <c r="AB2" s="73">
        <v>13.3</v>
      </c>
      <c r="AC2" s="73">
        <v>14.3</v>
      </c>
      <c r="AD2" s="73">
        <v>15.3</v>
      </c>
      <c r="AE2" s="74">
        <v>16.3</v>
      </c>
    </row>
    <row r="3" spans="1:31" ht="15" customHeight="1" x14ac:dyDescent="0.3">
      <c r="A3" s="81" t="s">
        <v>6</v>
      </c>
      <c r="B3" s="83">
        <v>35.847799999999999</v>
      </c>
      <c r="C3" s="84">
        <v>120.5193</v>
      </c>
      <c r="D3" s="84">
        <v>296.10649999999998</v>
      </c>
      <c r="E3" s="84">
        <v>399.39600000000002</v>
      </c>
      <c r="F3" s="84">
        <v>365.31760000000003</v>
      </c>
      <c r="G3" s="84">
        <v>346.44690000000003</v>
      </c>
      <c r="H3" s="84">
        <v>259.67970000000003</v>
      </c>
      <c r="I3" s="84">
        <v>145.81880000000001</v>
      </c>
      <c r="J3" s="84">
        <v>31.372420000000002</v>
      </c>
      <c r="K3" s="84">
        <v>0</v>
      </c>
      <c r="L3" s="84">
        <v>509.04790000000003</v>
      </c>
      <c r="M3" s="84">
        <v>603.38739999999996</v>
      </c>
      <c r="N3" s="84">
        <v>763.76430000000005</v>
      </c>
      <c r="O3" s="84">
        <v>973.26089999999999</v>
      </c>
      <c r="P3" s="84">
        <v>1671.1690000000001</v>
      </c>
      <c r="Q3" s="84">
        <v>904.06489999999997</v>
      </c>
      <c r="R3" s="84">
        <v>849.20989999999995</v>
      </c>
      <c r="S3" s="84">
        <v>713.29039999999998</v>
      </c>
      <c r="T3" s="84">
        <v>434.89249999999998</v>
      </c>
      <c r="U3" s="84">
        <v>203.01849999999999</v>
      </c>
      <c r="V3" s="84">
        <v>574.20830000000001</v>
      </c>
      <c r="W3" s="84">
        <v>983.36180000000002</v>
      </c>
      <c r="X3" s="84">
        <v>1374.904</v>
      </c>
      <c r="Y3" s="84">
        <v>1520.155</v>
      </c>
      <c r="Z3" s="84">
        <v>1757.5940000000001</v>
      </c>
      <c r="AA3" s="84">
        <v>1656.796</v>
      </c>
      <c r="AB3" s="84">
        <v>1762.895</v>
      </c>
      <c r="AC3" s="84">
        <v>1862.5119999999999</v>
      </c>
      <c r="AD3" s="84">
        <v>1279.93</v>
      </c>
      <c r="AE3" s="85">
        <v>975.37459999999999</v>
      </c>
    </row>
    <row r="4" spans="1:31" x14ac:dyDescent="0.3">
      <c r="A4" s="82" t="s">
        <v>7</v>
      </c>
      <c r="B4" s="86">
        <v>23.776759999999999</v>
      </c>
      <c r="C4" s="80">
        <v>93.543480000000002</v>
      </c>
      <c r="D4" s="80">
        <v>147.559</v>
      </c>
      <c r="E4" s="80">
        <v>244.56610000000001</v>
      </c>
      <c r="F4" s="80">
        <v>245.29929999999999</v>
      </c>
      <c r="G4" s="80">
        <v>255.41630000000001</v>
      </c>
      <c r="H4" s="80">
        <v>189.27799999999999</v>
      </c>
      <c r="I4" s="80">
        <v>110.23439999999999</v>
      </c>
      <c r="J4" s="80">
        <v>25.55339</v>
      </c>
      <c r="K4" s="80">
        <v>0</v>
      </c>
      <c r="L4" s="80">
        <v>348.45940000000002</v>
      </c>
      <c r="M4" s="80">
        <v>466.19690000000003</v>
      </c>
      <c r="N4" s="80">
        <v>623.78880000000004</v>
      </c>
      <c r="O4" s="80">
        <v>599.65269999999998</v>
      </c>
      <c r="P4" s="80">
        <v>799.11</v>
      </c>
      <c r="Q4" s="80">
        <v>668.07100000000003</v>
      </c>
      <c r="R4" s="80">
        <v>761.29200000000003</v>
      </c>
      <c r="S4" s="80">
        <v>400.2174</v>
      </c>
      <c r="T4" s="80">
        <v>270.16750000000002</v>
      </c>
      <c r="U4" s="80">
        <v>106.3467</v>
      </c>
      <c r="V4" s="80">
        <v>375.68110000000001</v>
      </c>
      <c r="W4" s="80">
        <v>585.99429999999995</v>
      </c>
      <c r="X4" s="80">
        <v>800.17989999999998</v>
      </c>
      <c r="Y4" s="80">
        <v>996.73919999999998</v>
      </c>
      <c r="Z4" s="80">
        <v>904.35239999999999</v>
      </c>
      <c r="AA4" s="80">
        <v>887.91579999999999</v>
      </c>
      <c r="AB4" s="80">
        <v>1297.4839999999999</v>
      </c>
      <c r="AC4" s="80">
        <v>1416.0630000000001</v>
      </c>
      <c r="AD4" s="80">
        <v>885.95749999999998</v>
      </c>
      <c r="AE4" s="87">
        <v>576.25739999999996</v>
      </c>
    </row>
    <row r="5" spans="1:31" x14ac:dyDescent="0.3">
      <c r="A5" s="82" t="s">
        <v>8</v>
      </c>
      <c r="B5" s="86">
        <v>16.268709999999999</v>
      </c>
      <c r="C5" s="80">
        <v>72.239909999999995</v>
      </c>
      <c r="D5" s="80">
        <v>133.04339999999999</v>
      </c>
      <c r="E5" s="80">
        <v>193.93889999999999</v>
      </c>
      <c r="F5" s="80">
        <v>200.88380000000001</v>
      </c>
      <c r="G5" s="80">
        <v>177.80009999999999</v>
      </c>
      <c r="H5" s="80">
        <v>175.68870000000001</v>
      </c>
      <c r="I5" s="80">
        <v>74.25761</v>
      </c>
      <c r="J5" s="80">
        <v>15.62701</v>
      </c>
      <c r="K5" s="80">
        <v>0</v>
      </c>
      <c r="L5" s="80">
        <v>199.95079999999999</v>
      </c>
      <c r="M5" s="80">
        <v>366.00319999999999</v>
      </c>
      <c r="N5" s="80">
        <v>473.19760000000002</v>
      </c>
      <c r="O5" s="80">
        <v>436.13670000000002</v>
      </c>
      <c r="P5" s="80">
        <v>650.14660000000003</v>
      </c>
      <c r="Q5" s="80">
        <v>643.33789999999999</v>
      </c>
      <c r="R5" s="80">
        <v>531.40340000000003</v>
      </c>
      <c r="S5" s="80">
        <v>333.10509999999999</v>
      </c>
      <c r="T5" s="80">
        <v>245.0847</v>
      </c>
      <c r="U5" s="80">
        <v>110.1057</v>
      </c>
      <c r="V5" s="80">
        <v>356.3107</v>
      </c>
      <c r="W5" s="80">
        <v>393.12040000000002</v>
      </c>
      <c r="X5" s="80">
        <v>768.69200000000001</v>
      </c>
      <c r="Y5" s="80">
        <v>722.23419999999999</v>
      </c>
      <c r="Z5" s="80">
        <v>943.75990000000002</v>
      </c>
      <c r="AA5" s="80">
        <v>742.95209999999997</v>
      </c>
      <c r="AB5" s="80">
        <v>1056.8420000000001</v>
      </c>
      <c r="AC5" s="80">
        <v>887.21479999999997</v>
      </c>
      <c r="AD5" s="80">
        <v>480.2</v>
      </c>
      <c r="AE5" s="87">
        <v>387.31720000000001</v>
      </c>
    </row>
    <row r="6" spans="1:31" x14ac:dyDescent="0.3">
      <c r="A6" s="82" t="s">
        <v>9</v>
      </c>
      <c r="B6" s="86">
        <v>16.06073</v>
      </c>
      <c r="C6" s="80">
        <v>102.27</v>
      </c>
      <c r="D6" s="80">
        <v>122.42100000000001</v>
      </c>
      <c r="E6" s="80">
        <v>165.7132</v>
      </c>
      <c r="F6" s="80">
        <v>184.24440000000001</v>
      </c>
      <c r="G6" s="80">
        <v>147.3133</v>
      </c>
      <c r="H6" s="80">
        <v>105.64579999999999</v>
      </c>
      <c r="I6" s="80">
        <v>67.411739999999995</v>
      </c>
      <c r="J6" s="80">
        <v>18.420870000000001</v>
      </c>
      <c r="K6" s="80">
        <v>0</v>
      </c>
      <c r="L6" s="80">
        <v>243.38220000000001</v>
      </c>
      <c r="M6" s="80">
        <v>292.64260000000002</v>
      </c>
      <c r="N6" s="80">
        <v>434.6223</v>
      </c>
      <c r="O6" s="80">
        <v>546.9171</v>
      </c>
      <c r="P6" s="80">
        <v>541.31790000000001</v>
      </c>
      <c r="Q6" s="80">
        <v>627.23360000000002</v>
      </c>
      <c r="R6" s="80">
        <v>457.57209999999998</v>
      </c>
      <c r="S6" s="80">
        <v>279.29000000000002</v>
      </c>
      <c r="T6" s="80">
        <v>260.28609999999998</v>
      </c>
      <c r="U6" s="80">
        <v>99.50421</v>
      </c>
      <c r="V6" s="80">
        <v>288.31479999999999</v>
      </c>
      <c r="W6" s="80">
        <v>539.26110000000006</v>
      </c>
      <c r="X6" s="80">
        <v>655.27369999999996</v>
      </c>
      <c r="Y6" s="80">
        <v>797.14480000000003</v>
      </c>
      <c r="Z6" s="80">
        <v>981.65549999999996</v>
      </c>
      <c r="AA6" s="80">
        <v>831.98069999999996</v>
      </c>
      <c r="AB6" s="80">
        <v>934.29629999999997</v>
      </c>
      <c r="AC6" s="80">
        <v>569.34810000000004</v>
      </c>
      <c r="AD6" s="80">
        <v>850.30870000000004</v>
      </c>
      <c r="AE6" s="87">
        <v>460.37869999999998</v>
      </c>
    </row>
    <row r="7" spans="1:31" x14ac:dyDescent="0.3">
      <c r="A7" s="82" t="s">
        <v>18</v>
      </c>
      <c r="B7" s="86">
        <v>33.130540000000003</v>
      </c>
      <c r="C7" s="80">
        <v>155.5462</v>
      </c>
      <c r="D7" s="80">
        <v>190.32149999999999</v>
      </c>
      <c r="E7" s="80">
        <v>277.04919999999998</v>
      </c>
      <c r="F7" s="80">
        <v>294.74650000000003</v>
      </c>
      <c r="G7" s="80">
        <v>360.69490000000002</v>
      </c>
      <c r="H7" s="80">
        <v>227.35919999999999</v>
      </c>
      <c r="I7" s="80">
        <v>159.13329999999999</v>
      </c>
      <c r="J7" s="80">
        <v>28.238140000000001</v>
      </c>
      <c r="K7" s="80">
        <v>0</v>
      </c>
      <c r="L7" s="80">
        <v>270.37040000000002</v>
      </c>
      <c r="M7" s="80">
        <v>523.87649999999996</v>
      </c>
      <c r="N7" s="80">
        <v>848.77760000000001</v>
      </c>
      <c r="O7" s="80">
        <v>752.34280000000001</v>
      </c>
      <c r="P7" s="80">
        <v>943.63990000000001</v>
      </c>
      <c r="Q7" s="80">
        <v>1287.557</v>
      </c>
      <c r="R7" s="80">
        <v>873.80790000000002</v>
      </c>
      <c r="S7" s="80">
        <v>661.98940000000005</v>
      </c>
      <c r="T7" s="80">
        <v>334.20859999999999</v>
      </c>
      <c r="U7" s="80">
        <v>127.0956</v>
      </c>
      <c r="V7" s="80">
        <v>771.67660000000001</v>
      </c>
      <c r="W7" s="80">
        <v>640.53369999999995</v>
      </c>
      <c r="X7" s="80">
        <v>1558.1959999999999</v>
      </c>
      <c r="Y7" s="80">
        <v>1301.4929999999999</v>
      </c>
      <c r="Z7" s="80">
        <v>1979.999</v>
      </c>
      <c r="AA7" s="80">
        <v>2020.473</v>
      </c>
      <c r="AB7" s="80">
        <v>1643.4780000000001</v>
      </c>
      <c r="AC7" s="80">
        <v>1058.268</v>
      </c>
      <c r="AD7" s="80">
        <v>1323.7650000000001</v>
      </c>
      <c r="AE7" s="87">
        <v>784.71500000000003</v>
      </c>
    </row>
    <row r="8" spans="1:31" x14ac:dyDescent="0.3">
      <c r="A8" s="82" t="s">
        <v>26</v>
      </c>
      <c r="B8" s="86">
        <v>19.058009999999999</v>
      </c>
      <c r="C8" s="80">
        <v>98.836849999999998</v>
      </c>
      <c r="D8" s="80">
        <v>210.94300000000001</v>
      </c>
      <c r="E8" s="80">
        <v>308.8279</v>
      </c>
      <c r="F8" s="80">
        <v>233.38919999999999</v>
      </c>
      <c r="G8" s="80">
        <v>185.92590000000001</v>
      </c>
      <c r="H8" s="80">
        <v>216.19810000000001</v>
      </c>
      <c r="I8" s="80">
        <v>68.01643</v>
      </c>
      <c r="J8" s="80">
        <v>18.779039999999998</v>
      </c>
      <c r="K8" s="80">
        <v>0</v>
      </c>
      <c r="L8" s="80">
        <v>222.71360000000001</v>
      </c>
      <c r="M8" s="80">
        <v>468.79770000000002</v>
      </c>
      <c r="N8" s="80">
        <v>538.64660000000003</v>
      </c>
      <c r="O8" s="80">
        <v>638.02620000000002</v>
      </c>
      <c r="P8" s="80">
        <v>599.22019999999998</v>
      </c>
      <c r="Q8" s="80">
        <v>774.63189999999997</v>
      </c>
      <c r="R8" s="80">
        <v>667.99959999999999</v>
      </c>
      <c r="S8" s="80">
        <v>457.11090000000002</v>
      </c>
      <c r="T8" s="80">
        <v>274.97379999999998</v>
      </c>
      <c r="U8" s="80">
        <v>93.468639999999994</v>
      </c>
      <c r="V8" s="80">
        <v>229.96549999999999</v>
      </c>
      <c r="W8" s="80">
        <v>670.13199999999995</v>
      </c>
      <c r="X8" s="80">
        <v>898.51559999999995</v>
      </c>
      <c r="Y8" s="80">
        <v>953.03530000000001</v>
      </c>
      <c r="Z8" s="80">
        <v>1012.101</v>
      </c>
      <c r="AA8" s="80">
        <v>1046.3789999999999</v>
      </c>
      <c r="AB8" s="80">
        <v>1331.5060000000001</v>
      </c>
      <c r="AC8" s="80">
        <v>1114.9670000000001</v>
      </c>
      <c r="AD8" s="80">
        <v>851.13340000000005</v>
      </c>
      <c r="AE8" s="87">
        <v>666.62699999999995</v>
      </c>
    </row>
    <row r="9" spans="1:31" x14ac:dyDescent="0.3">
      <c r="A9" s="82" t="s">
        <v>27</v>
      </c>
      <c r="B9" s="86">
        <v>11.68242</v>
      </c>
      <c r="C9" s="80">
        <v>68.853359999999995</v>
      </c>
      <c r="D9" s="80">
        <v>119.6889</v>
      </c>
      <c r="E9" s="80">
        <v>289.3587</v>
      </c>
      <c r="F9" s="80">
        <v>188.7722</v>
      </c>
      <c r="G9" s="80">
        <v>238.3057</v>
      </c>
      <c r="H9" s="80">
        <v>184.3767</v>
      </c>
      <c r="I9" s="80">
        <v>71.913550000000001</v>
      </c>
      <c r="J9" s="80">
        <v>18.451450000000001</v>
      </c>
      <c r="K9" s="80">
        <v>0</v>
      </c>
      <c r="L9" s="80">
        <v>204.67599999999999</v>
      </c>
      <c r="M9" s="80">
        <v>308.45710000000003</v>
      </c>
      <c r="N9" s="80">
        <v>536.31870000000004</v>
      </c>
      <c r="O9" s="80">
        <v>593.25070000000005</v>
      </c>
      <c r="P9" s="80">
        <v>636.17250000000001</v>
      </c>
      <c r="Q9" s="80">
        <v>753.95230000000004</v>
      </c>
      <c r="R9" s="80">
        <v>474.72210000000001</v>
      </c>
      <c r="S9" s="80">
        <v>424.06279999999998</v>
      </c>
      <c r="T9" s="80">
        <v>264.01440000000002</v>
      </c>
      <c r="U9" s="80">
        <v>100.3199</v>
      </c>
      <c r="V9" s="80">
        <v>199.93350000000001</v>
      </c>
      <c r="W9" s="80">
        <v>350.66899999999998</v>
      </c>
      <c r="X9" s="80">
        <v>657.99</v>
      </c>
      <c r="Y9" s="80">
        <v>1051.172</v>
      </c>
      <c r="Z9" s="80">
        <v>793.56849999999997</v>
      </c>
      <c r="AA9" s="80">
        <v>971.28359999999998</v>
      </c>
      <c r="AB9" s="80">
        <v>859.30939999999998</v>
      </c>
      <c r="AC9" s="80">
        <v>1050.0809999999999</v>
      </c>
      <c r="AD9" s="80">
        <v>728.27890000000002</v>
      </c>
      <c r="AE9" s="87">
        <v>420.66640000000001</v>
      </c>
    </row>
    <row r="10" spans="1:31" x14ac:dyDescent="0.3">
      <c r="A10" s="82" t="s">
        <v>28</v>
      </c>
      <c r="B10" s="86">
        <v>13.79664</v>
      </c>
      <c r="C10" s="80">
        <v>59.159219999999998</v>
      </c>
      <c r="D10" s="80">
        <v>119.0843</v>
      </c>
      <c r="E10" s="80">
        <v>194.04929999999999</v>
      </c>
      <c r="F10" s="80">
        <v>155.47669999999999</v>
      </c>
      <c r="G10" s="80">
        <v>202.12620000000001</v>
      </c>
      <c r="H10" s="80">
        <v>152.85759999999999</v>
      </c>
      <c r="I10" s="80">
        <v>63.616610000000001</v>
      </c>
      <c r="J10" s="80">
        <v>17.658339999999999</v>
      </c>
      <c r="K10" s="80">
        <v>0</v>
      </c>
      <c r="L10" s="80">
        <v>227.52959999999999</v>
      </c>
      <c r="M10" s="80">
        <v>261.57060000000001</v>
      </c>
      <c r="N10" s="80">
        <v>485.95580000000001</v>
      </c>
      <c r="O10" s="80">
        <v>511.42329999999998</v>
      </c>
      <c r="P10" s="80">
        <v>435.2133</v>
      </c>
      <c r="Q10" s="80">
        <v>585.64070000000004</v>
      </c>
      <c r="R10" s="80">
        <v>490.3503</v>
      </c>
      <c r="S10" s="80">
        <v>339.709</v>
      </c>
      <c r="T10" s="80">
        <v>263.45370000000003</v>
      </c>
      <c r="U10" s="80">
        <v>81.402540000000002</v>
      </c>
      <c r="V10" s="80">
        <v>246.5592</v>
      </c>
      <c r="W10" s="80">
        <v>384.95909999999998</v>
      </c>
      <c r="X10" s="80">
        <v>517.81989999999996</v>
      </c>
      <c r="Y10" s="80">
        <v>776.54340000000002</v>
      </c>
      <c r="Z10" s="80">
        <v>739.50800000000004</v>
      </c>
      <c r="AA10" s="80">
        <v>1041.259</v>
      </c>
      <c r="AB10" s="80">
        <v>906.13319999999999</v>
      </c>
      <c r="AC10" s="80">
        <v>888.49980000000005</v>
      </c>
      <c r="AD10" s="80">
        <v>641.38430000000005</v>
      </c>
      <c r="AE10" s="87">
        <v>402.26519999999999</v>
      </c>
    </row>
    <row r="11" spans="1:31" x14ac:dyDescent="0.3">
      <c r="A11" s="82" t="s">
        <v>29</v>
      </c>
      <c r="B11" s="86">
        <v>20.733830000000001</v>
      </c>
      <c r="C11" s="80">
        <v>72.913030000000006</v>
      </c>
      <c r="D11" s="80">
        <v>130.89840000000001</v>
      </c>
      <c r="E11" s="80">
        <v>230.71889999999999</v>
      </c>
      <c r="F11" s="80">
        <v>152.54140000000001</v>
      </c>
      <c r="G11" s="80">
        <v>153.91149999999999</v>
      </c>
      <c r="H11" s="80">
        <v>152.5256</v>
      </c>
      <c r="I11" s="80">
        <v>72.79504</v>
      </c>
      <c r="J11" s="80">
        <v>15.57199</v>
      </c>
      <c r="K11" s="80">
        <v>0</v>
      </c>
      <c r="L11" s="80">
        <v>190.87190000000001</v>
      </c>
      <c r="M11" s="80">
        <v>288.49220000000003</v>
      </c>
      <c r="N11" s="80">
        <v>501.05599999999998</v>
      </c>
      <c r="O11" s="80">
        <v>437.50049999999999</v>
      </c>
      <c r="P11" s="80">
        <v>598.30309999999997</v>
      </c>
      <c r="Q11" s="80">
        <v>698.18209999999999</v>
      </c>
      <c r="R11" s="80">
        <v>525.37080000000003</v>
      </c>
      <c r="S11" s="80">
        <v>399.77859999999998</v>
      </c>
      <c r="T11" s="80">
        <v>271.88389999999998</v>
      </c>
      <c r="U11" s="80">
        <v>85.756690000000006</v>
      </c>
      <c r="V11" s="80">
        <v>248.42840000000001</v>
      </c>
      <c r="W11" s="80">
        <v>410.69900000000001</v>
      </c>
      <c r="X11" s="80">
        <v>499.15260000000001</v>
      </c>
      <c r="Y11" s="80">
        <v>785.84389999999996</v>
      </c>
      <c r="Z11" s="80">
        <v>632.62139999999999</v>
      </c>
      <c r="AA11" s="80">
        <v>976.25109999999995</v>
      </c>
      <c r="AB11" s="80">
        <v>821.24400000000003</v>
      </c>
      <c r="AC11" s="80">
        <v>887.42499999999995</v>
      </c>
      <c r="AD11" s="80">
        <v>573.99260000000004</v>
      </c>
      <c r="AE11" s="87">
        <v>397.28550000000001</v>
      </c>
    </row>
    <row r="12" spans="1:31" x14ac:dyDescent="0.3">
      <c r="A12" s="82" t="s">
        <v>30</v>
      </c>
      <c r="B12" s="86">
        <v>24.653449999999999</v>
      </c>
      <c r="C12" s="80">
        <v>88.941379999999995</v>
      </c>
      <c r="D12" s="80">
        <v>142.85120000000001</v>
      </c>
      <c r="E12" s="80">
        <v>237.69380000000001</v>
      </c>
      <c r="F12" s="80">
        <v>208.9522</v>
      </c>
      <c r="G12" s="80">
        <v>245.37719999999999</v>
      </c>
      <c r="H12" s="80">
        <v>160.3065</v>
      </c>
      <c r="I12" s="80">
        <v>77.247659999999996</v>
      </c>
      <c r="J12" s="80">
        <v>16.82931</v>
      </c>
      <c r="K12" s="80">
        <v>0</v>
      </c>
      <c r="L12" s="80">
        <v>268.95310000000001</v>
      </c>
      <c r="M12" s="80">
        <v>291.92090000000002</v>
      </c>
      <c r="N12" s="80">
        <v>551.9203</v>
      </c>
      <c r="O12" s="80">
        <v>597.34730000000002</v>
      </c>
      <c r="P12" s="80">
        <v>577.28970000000004</v>
      </c>
      <c r="Q12" s="80">
        <v>723.79520000000002</v>
      </c>
      <c r="R12" s="80">
        <v>468.56889999999999</v>
      </c>
      <c r="S12" s="80">
        <v>488.73700000000002</v>
      </c>
      <c r="T12" s="80">
        <v>273.81479999999999</v>
      </c>
      <c r="U12" s="80">
        <v>96.295599999999993</v>
      </c>
      <c r="V12" s="80">
        <v>244.38249999999999</v>
      </c>
      <c r="W12" s="80">
        <v>584.68769999999995</v>
      </c>
      <c r="X12" s="80">
        <v>984.28719999999998</v>
      </c>
      <c r="Y12" s="80">
        <v>706.70090000000005</v>
      </c>
      <c r="Z12" s="80">
        <v>925.58330000000001</v>
      </c>
      <c r="AA12" s="80">
        <v>1020.54</v>
      </c>
      <c r="AB12" s="80">
        <v>1355.4269999999999</v>
      </c>
      <c r="AC12" s="80">
        <v>978.26210000000003</v>
      </c>
      <c r="AD12" s="80">
        <v>765.73789999999997</v>
      </c>
      <c r="AE12" s="87">
        <v>467.53399999999999</v>
      </c>
    </row>
    <row r="13" spans="1:31" x14ac:dyDescent="0.3">
      <c r="A13" s="82" t="s">
        <v>10</v>
      </c>
      <c r="B13" s="86">
        <v>27.788</v>
      </c>
      <c r="C13" s="80">
        <v>94.604550000000003</v>
      </c>
      <c r="D13" s="80">
        <v>181.10400000000001</v>
      </c>
      <c r="E13" s="80">
        <v>311.73329999999999</v>
      </c>
      <c r="F13" s="80">
        <v>287.95089999999999</v>
      </c>
      <c r="G13" s="80">
        <v>167.57990000000001</v>
      </c>
      <c r="H13" s="80">
        <v>134.66120000000001</v>
      </c>
      <c r="I13" s="80">
        <v>99.031940000000006</v>
      </c>
      <c r="J13" s="80">
        <v>23.63964</v>
      </c>
      <c r="K13" s="80">
        <v>0</v>
      </c>
      <c r="L13" s="80">
        <v>303.58839999999998</v>
      </c>
      <c r="M13" s="80">
        <v>497.73989999999998</v>
      </c>
      <c r="N13" s="80">
        <v>598.84910000000002</v>
      </c>
      <c r="O13" s="80">
        <v>811.60469999999998</v>
      </c>
      <c r="P13" s="80">
        <v>1056.0920000000001</v>
      </c>
      <c r="Q13" s="80">
        <v>831.17079999999999</v>
      </c>
      <c r="R13" s="80">
        <v>989.77710000000002</v>
      </c>
      <c r="S13" s="80">
        <v>535.76210000000003</v>
      </c>
      <c r="T13" s="80">
        <v>391.75310000000002</v>
      </c>
      <c r="U13" s="80">
        <v>114.51260000000001</v>
      </c>
      <c r="V13" s="80">
        <v>429.9563</v>
      </c>
      <c r="W13" s="80">
        <v>641.13099999999997</v>
      </c>
      <c r="X13" s="80">
        <v>717.99149999999997</v>
      </c>
      <c r="Y13" s="80">
        <v>835.52179999999998</v>
      </c>
      <c r="Z13" s="80">
        <v>1602.693</v>
      </c>
      <c r="AA13" s="80">
        <v>904.56859999999995</v>
      </c>
      <c r="AB13" s="80">
        <v>1605.376</v>
      </c>
      <c r="AC13" s="80">
        <v>1127.3420000000001</v>
      </c>
      <c r="AD13" s="80">
        <v>1069.1189999999999</v>
      </c>
      <c r="AE13" s="87">
        <v>657.18190000000004</v>
      </c>
    </row>
    <row r="14" spans="1:31" x14ac:dyDescent="0.3">
      <c r="A14" s="82" t="s">
        <v>11</v>
      </c>
      <c r="B14" s="86">
        <v>15.30151</v>
      </c>
      <c r="C14" s="80">
        <v>92.826580000000007</v>
      </c>
      <c r="D14" s="80">
        <v>118.9684</v>
      </c>
      <c r="E14" s="80">
        <v>162.9639</v>
      </c>
      <c r="F14" s="80">
        <v>175.76830000000001</v>
      </c>
      <c r="G14" s="80">
        <v>219.25720000000001</v>
      </c>
      <c r="H14" s="80">
        <v>135.47739999999999</v>
      </c>
      <c r="I14" s="80">
        <v>76.925079999999994</v>
      </c>
      <c r="J14" s="80">
        <v>15.14228</v>
      </c>
      <c r="K14" s="80">
        <v>0</v>
      </c>
      <c r="L14" s="80">
        <v>211.25139999999999</v>
      </c>
      <c r="M14" s="80">
        <v>394.01220000000001</v>
      </c>
      <c r="N14" s="80">
        <v>457.45100000000002</v>
      </c>
      <c r="O14" s="80">
        <v>660.78790000000004</v>
      </c>
      <c r="P14" s="80">
        <v>573.60730000000001</v>
      </c>
      <c r="Q14" s="80">
        <v>769.31299999999999</v>
      </c>
      <c r="R14" s="80">
        <v>604.87180000000001</v>
      </c>
      <c r="S14" s="80">
        <v>376.81670000000003</v>
      </c>
      <c r="T14" s="80">
        <v>209.25399999999999</v>
      </c>
      <c r="U14" s="80">
        <v>98.583860000000001</v>
      </c>
      <c r="V14" s="80">
        <v>337.5154</v>
      </c>
      <c r="W14" s="80">
        <v>401.65789999999998</v>
      </c>
      <c r="X14" s="80">
        <v>755.15329999999994</v>
      </c>
      <c r="Y14" s="80">
        <v>983.1259</v>
      </c>
      <c r="Z14" s="80">
        <v>830.02679999999998</v>
      </c>
      <c r="AA14" s="80">
        <v>758.26239999999996</v>
      </c>
      <c r="AB14" s="80">
        <v>1362.12</v>
      </c>
      <c r="AC14" s="80">
        <v>944.00210000000004</v>
      </c>
      <c r="AD14" s="80">
        <v>621.02539999999999</v>
      </c>
      <c r="AE14" s="87">
        <v>696.8646</v>
      </c>
    </row>
    <row r="15" spans="1:31" x14ac:dyDescent="0.3">
      <c r="A15" s="82" t="s">
        <v>12</v>
      </c>
      <c r="B15" s="86">
        <v>17.64086</v>
      </c>
      <c r="C15" s="80">
        <v>68.225160000000002</v>
      </c>
      <c r="D15" s="80">
        <v>112.6452</v>
      </c>
      <c r="E15" s="80">
        <v>161.7253</v>
      </c>
      <c r="F15" s="80">
        <v>175.1309</v>
      </c>
      <c r="G15" s="80">
        <v>165.70760000000001</v>
      </c>
      <c r="H15" s="80">
        <v>129.4203</v>
      </c>
      <c r="I15" s="80">
        <v>52.98565</v>
      </c>
      <c r="J15" s="80">
        <v>13.18263</v>
      </c>
      <c r="K15" s="80">
        <v>0</v>
      </c>
      <c r="L15" s="80">
        <v>151.18610000000001</v>
      </c>
      <c r="M15" s="80">
        <v>266.48689999999999</v>
      </c>
      <c r="N15" s="80">
        <v>459.17169999999999</v>
      </c>
      <c r="O15" s="80">
        <v>374.40100000000001</v>
      </c>
      <c r="P15" s="80">
        <v>590.90250000000003</v>
      </c>
      <c r="Q15" s="80">
        <v>614.31610000000001</v>
      </c>
      <c r="R15" s="80">
        <v>487.09719999999999</v>
      </c>
      <c r="S15" s="80">
        <v>352.56560000000002</v>
      </c>
      <c r="T15" s="80">
        <v>209.7647</v>
      </c>
      <c r="U15" s="80">
        <v>78.747069999999994</v>
      </c>
      <c r="V15" s="80">
        <v>280.7441</v>
      </c>
      <c r="W15" s="80">
        <v>414.96019999999999</v>
      </c>
      <c r="X15" s="80">
        <v>578.57029999999997</v>
      </c>
      <c r="Y15" s="80">
        <v>801.4194</v>
      </c>
      <c r="Z15" s="80">
        <v>695.18520000000001</v>
      </c>
      <c r="AA15" s="80">
        <v>702.85310000000004</v>
      </c>
      <c r="AB15" s="80">
        <v>1164.905</v>
      </c>
      <c r="AC15" s="80">
        <v>713.68899999999996</v>
      </c>
      <c r="AD15" s="80">
        <v>476.38979999999998</v>
      </c>
      <c r="AE15" s="87">
        <v>347.48329999999999</v>
      </c>
    </row>
    <row r="16" spans="1:31" x14ac:dyDescent="0.3">
      <c r="A16" s="82" t="s">
        <v>13</v>
      </c>
      <c r="B16" s="86">
        <v>17.632269999999998</v>
      </c>
      <c r="C16" s="80">
        <v>82.403700000000001</v>
      </c>
      <c r="D16" s="80">
        <v>95.917339999999996</v>
      </c>
      <c r="E16" s="80">
        <v>165.95949999999999</v>
      </c>
      <c r="F16" s="80">
        <v>204.6628</v>
      </c>
      <c r="G16" s="80">
        <v>171.94739999999999</v>
      </c>
      <c r="H16" s="80">
        <v>181.67439999999999</v>
      </c>
      <c r="I16" s="80">
        <v>83.533330000000007</v>
      </c>
      <c r="J16" s="80">
        <v>18.058769999999999</v>
      </c>
      <c r="K16" s="80">
        <v>0</v>
      </c>
      <c r="L16" s="80">
        <v>183.78989999999999</v>
      </c>
      <c r="M16" s="80">
        <v>292.33969999999999</v>
      </c>
      <c r="N16" s="80">
        <v>555.81200000000001</v>
      </c>
      <c r="O16" s="80">
        <v>401.69810000000001</v>
      </c>
      <c r="P16" s="80">
        <v>488.66640000000001</v>
      </c>
      <c r="Q16" s="80">
        <v>613.59649999999999</v>
      </c>
      <c r="R16" s="80">
        <v>460.06650000000002</v>
      </c>
      <c r="S16" s="80">
        <v>404.75060000000002</v>
      </c>
      <c r="T16" s="80">
        <v>226.65029999999999</v>
      </c>
      <c r="U16" s="80">
        <v>99.968509999999995</v>
      </c>
      <c r="V16" s="80">
        <v>335.2484</v>
      </c>
      <c r="W16" s="80">
        <v>459.53789999999998</v>
      </c>
      <c r="X16" s="80">
        <v>625.38289999999995</v>
      </c>
      <c r="Y16" s="80">
        <v>720.99469999999997</v>
      </c>
      <c r="Z16" s="80">
        <v>873.97050000000002</v>
      </c>
      <c r="AA16" s="80">
        <v>804.49929999999995</v>
      </c>
      <c r="AB16" s="80">
        <v>844.08150000000001</v>
      </c>
      <c r="AC16" s="80">
        <v>849.25340000000006</v>
      </c>
      <c r="AD16" s="80">
        <v>585.35969999999998</v>
      </c>
      <c r="AE16" s="87">
        <v>388.05619999999999</v>
      </c>
    </row>
    <row r="17" spans="1:31" x14ac:dyDescent="0.3">
      <c r="A17" s="82" t="s">
        <v>19</v>
      </c>
      <c r="B17" s="86">
        <v>28.293119999999998</v>
      </c>
      <c r="C17" s="80">
        <v>129.2868</v>
      </c>
      <c r="D17" s="80">
        <v>196.1284</v>
      </c>
      <c r="E17" s="80">
        <v>176.33600000000001</v>
      </c>
      <c r="F17" s="80">
        <v>249.81530000000001</v>
      </c>
      <c r="G17" s="80">
        <v>273.02379999999999</v>
      </c>
      <c r="H17" s="80">
        <v>190.7295</v>
      </c>
      <c r="I17" s="80">
        <v>108.3772</v>
      </c>
      <c r="J17" s="80">
        <v>23.985119999999998</v>
      </c>
      <c r="K17" s="80">
        <v>0</v>
      </c>
      <c r="L17" s="80">
        <v>210.45590000000001</v>
      </c>
      <c r="M17" s="80">
        <v>409.63679999999999</v>
      </c>
      <c r="N17" s="80">
        <v>504.01310000000001</v>
      </c>
      <c r="O17" s="80">
        <v>554.16949999999997</v>
      </c>
      <c r="P17" s="80">
        <v>776.71519999999998</v>
      </c>
      <c r="Q17" s="80">
        <v>727.04250000000002</v>
      </c>
      <c r="R17" s="80">
        <v>560.55319999999995</v>
      </c>
      <c r="S17" s="80">
        <v>532.68700000000001</v>
      </c>
      <c r="T17" s="80">
        <v>272.59640000000002</v>
      </c>
      <c r="U17" s="80">
        <v>159.33459999999999</v>
      </c>
      <c r="V17" s="80">
        <v>508.47250000000003</v>
      </c>
      <c r="W17" s="80">
        <v>636.34289999999999</v>
      </c>
      <c r="X17" s="80">
        <v>999.20979999999997</v>
      </c>
      <c r="Y17" s="80">
        <v>1010.885</v>
      </c>
      <c r="Z17" s="80">
        <v>1443.2470000000001</v>
      </c>
      <c r="AA17" s="80">
        <v>1278.681</v>
      </c>
      <c r="AB17" s="80">
        <v>1125.3030000000001</v>
      </c>
      <c r="AC17" s="80">
        <v>1145.067</v>
      </c>
      <c r="AD17" s="80">
        <v>944.92960000000005</v>
      </c>
      <c r="AE17" s="87">
        <v>672.56169999999997</v>
      </c>
    </row>
    <row r="18" spans="1:31" x14ac:dyDescent="0.3">
      <c r="A18" s="82" t="s">
        <v>31</v>
      </c>
      <c r="B18" s="86">
        <v>23.122250000000001</v>
      </c>
      <c r="C18" s="80">
        <v>87.118920000000003</v>
      </c>
      <c r="D18" s="80">
        <v>269.18549999999999</v>
      </c>
      <c r="E18" s="80">
        <v>323.10300000000001</v>
      </c>
      <c r="F18" s="80">
        <v>301.8329</v>
      </c>
      <c r="G18" s="80">
        <v>380.24079999999998</v>
      </c>
      <c r="H18" s="80">
        <v>279.39249999999998</v>
      </c>
      <c r="I18" s="80">
        <v>125.93089999999999</v>
      </c>
      <c r="J18" s="80">
        <v>30.81221</v>
      </c>
      <c r="K18" s="80">
        <v>0</v>
      </c>
      <c r="L18" s="80">
        <v>282.23489999999998</v>
      </c>
      <c r="M18" s="80">
        <v>757.11199999999997</v>
      </c>
      <c r="N18" s="80">
        <v>630.44349999999997</v>
      </c>
      <c r="O18" s="80">
        <v>981.37869999999998</v>
      </c>
      <c r="P18" s="80">
        <v>762.53330000000005</v>
      </c>
      <c r="Q18" s="80">
        <v>1221.1010000000001</v>
      </c>
      <c r="R18" s="80">
        <v>832.31079999999997</v>
      </c>
      <c r="S18" s="80">
        <v>766.47080000000005</v>
      </c>
      <c r="T18" s="80">
        <v>396.48070000000001</v>
      </c>
      <c r="U18" s="80">
        <v>147.33930000000001</v>
      </c>
      <c r="V18" s="80">
        <v>506.96550000000002</v>
      </c>
      <c r="W18" s="80">
        <v>765.80880000000002</v>
      </c>
      <c r="X18" s="80">
        <v>1166.8</v>
      </c>
      <c r="Y18" s="80">
        <v>1482.8520000000001</v>
      </c>
      <c r="Z18" s="80">
        <v>1314.4770000000001</v>
      </c>
      <c r="AA18" s="80">
        <v>1938.1659999999999</v>
      </c>
      <c r="AB18" s="80">
        <v>1819.4839999999999</v>
      </c>
      <c r="AC18" s="80">
        <v>1779.748</v>
      </c>
      <c r="AD18" s="80">
        <v>1032.3699999999999</v>
      </c>
      <c r="AE18" s="87">
        <v>718.80690000000004</v>
      </c>
    </row>
    <row r="19" spans="1:31" x14ac:dyDescent="0.3">
      <c r="A19" s="82" t="s">
        <v>32</v>
      </c>
      <c r="B19" s="86">
        <v>17.711179999999999</v>
      </c>
      <c r="C19" s="80">
        <v>84.618309999999994</v>
      </c>
      <c r="D19" s="80">
        <v>173.85169999999999</v>
      </c>
      <c r="E19" s="80">
        <v>281.5163</v>
      </c>
      <c r="F19" s="80">
        <v>308.91840000000002</v>
      </c>
      <c r="G19" s="80">
        <v>261.29020000000003</v>
      </c>
      <c r="H19" s="80">
        <v>172.00919999999999</v>
      </c>
      <c r="I19" s="80">
        <v>93.769369999999995</v>
      </c>
      <c r="J19" s="80">
        <v>19.483979999999999</v>
      </c>
      <c r="K19" s="80">
        <v>0</v>
      </c>
      <c r="L19" s="80">
        <v>180.06360000000001</v>
      </c>
      <c r="M19" s="80">
        <v>336.8528</v>
      </c>
      <c r="N19" s="80">
        <v>581.13009999999997</v>
      </c>
      <c r="O19" s="80">
        <v>823.20029999999997</v>
      </c>
      <c r="P19" s="80">
        <v>758.65219999999999</v>
      </c>
      <c r="Q19" s="80">
        <v>931.17679999999996</v>
      </c>
      <c r="R19" s="80">
        <v>500.85070000000002</v>
      </c>
      <c r="S19" s="80">
        <v>566.23500000000001</v>
      </c>
      <c r="T19" s="80">
        <v>273.07510000000002</v>
      </c>
      <c r="U19" s="80">
        <v>109.29989999999999</v>
      </c>
      <c r="V19" s="80">
        <v>295.83049999999997</v>
      </c>
      <c r="W19" s="80">
        <v>344.9556</v>
      </c>
      <c r="X19" s="80">
        <v>637.70659999999998</v>
      </c>
      <c r="Y19" s="80">
        <v>903.06479999999999</v>
      </c>
      <c r="Z19" s="80">
        <v>1026.604</v>
      </c>
      <c r="AA19" s="80">
        <v>1070.4290000000001</v>
      </c>
      <c r="AB19" s="80">
        <v>1564.625</v>
      </c>
      <c r="AC19" s="80">
        <v>1202.3389999999999</v>
      </c>
      <c r="AD19" s="80">
        <v>669.47720000000004</v>
      </c>
      <c r="AE19" s="87">
        <v>527.41650000000004</v>
      </c>
    </row>
    <row r="20" spans="1:31" x14ac:dyDescent="0.3">
      <c r="A20" s="82" t="s">
        <v>33</v>
      </c>
      <c r="B20" s="86">
        <v>19.56654</v>
      </c>
      <c r="C20" s="80">
        <v>77.975859999999997</v>
      </c>
      <c r="D20" s="80">
        <v>153.93289999999999</v>
      </c>
      <c r="E20" s="80">
        <v>220.82339999999999</v>
      </c>
      <c r="F20" s="80">
        <v>160.0479</v>
      </c>
      <c r="G20" s="80">
        <v>164.52809999999999</v>
      </c>
      <c r="H20" s="80">
        <v>120.76909999999999</v>
      </c>
      <c r="I20" s="80">
        <v>75.28631</v>
      </c>
      <c r="J20" s="80">
        <v>17.57274</v>
      </c>
      <c r="K20" s="80">
        <v>0</v>
      </c>
      <c r="L20" s="80">
        <v>251.98050000000001</v>
      </c>
      <c r="M20" s="80">
        <v>324.4812</v>
      </c>
      <c r="N20" s="80">
        <v>514.18209999999999</v>
      </c>
      <c r="O20" s="80">
        <v>616.15790000000004</v>
      </c>
      <c r="P20" s="80">
        <v>520.54039999999998</v>
      </c>
      <c r="Q20" s="80">
        <v>689.41219999999998</v>
      </c>
      <c r="R20" s="80">
        <v>450.48669999999998</v>
      </c>
      <c r="S20" s="80">
        <v>312.14440000000002</v>
      </c>
      <c r="T20" s="80">
        <v>252.2638</v>
      </c>
      <c r="U20" s="80">
        <v>83.681049999999999</v>
      </c>
      <c r="V20" s="80">
        <v>328.76479999999998</v>
      </c>
      <c r="W20" s="80">
        <v>457.14319999999998</v>
      </c>
      <c r="X20" s="80">
        <v>568.42529999999999</v>
      </c>
      <c r="Y20" s="80">
        <v>553.23140000000001</v>
      </c>
      <c r="Z20" s="80">
        <v>875.09969999999998</v>
      </c>
      <c r="AA20" s="80">
        <v>911.93949999999995</v>
      </c>
      <c r="AB20" s="80">
        <v>891.87490000000003</v>
      </c>
      <c r="AC20" s="80">
        <v>922.20399999999995</v>
      </c>
      <c r="AD20" s="80">
        <v>547.5797</v>
      </c>
      <c r="AE20" s="87">
        <v>449.64569999999998</v>
      </c>
    </row>
    <row r="21" spans="1:31" x14ac:dyDescent="0.3">
      <c r="A21" s="82" t="s">
        <v>34</v>
      </c>
      <c r="B21" s="86">
        <v>14.270580000000001</v>
      </c>
      <c r="C21" s="80">
        <v>65.427509999999998</v>
      </c>
      <c r="D21" s="80">
        <v>157.1343</v>
      </c>
      <c r="E21" s="80">
        <v>204.5761</v>
      </c>
      <c r="F21" s="80">
        <v>189.1687</v>
      </c>
      <c r="G21" s="80">
        <v>194.79249999999999</v>
      </c>
      <c r="H21" s="80">
        <v>154.0992</v>
      </c>
      <c r="I21" s="80">
        <v>74.39143</v>
      </c>
      <c r="J21" s="80">
        <v>18.079999999999998</v>
      </c>
      <c r="K21" s="80">
        <v>0</v>
      </c>
      <c r="L21" s="80">
        <v>236.45859999999999</v>
      </c>
      <c r="M21" s="80">
        <v>291.34519999999998</v>
      </c>
      <c r="N21" s="80">
        <v>484.92790000000002</v>
      </c>
      <c r="O21" s="80">
        <v>447.84050000000002</v>
      </c>
      <c r="P21" s="80">
        <v>667.85500000000002</v>
      </c>
      <c r="Q21" s="80">
        <v>705.97360000000003</v>
      </c>
      <c r="R21" s="80">
        <v>592.08780000000002</v>
      </c>
      <c r="S21" s="80">
        <v>379.2278</v>
      </c>
      <c r="T21" s="80">
        <v>209.5027</v>
      </c>
      <c r="U21" s="80">
        <v>87.740039999999993</v>
      </c>
      <c r="V21" s="80">
        <v>260.04660000000001</v>
      </c>
      <c r="W21" s="80">
        <v>476.5684</v>
      </c>
      <c r="X21" s="80">
        <v>735.87249999999995</v>
      </c>
      <c r="Y21" s="80">
        <v>595.58219999999994</v>
      </c>
      <c r="Z21" s="80">
        <v>811.39649999999995</v>
      </c>
      <c r="AA21" s="80">
        <v>808.2568</v>
      </c>
      <c r="AB21" s="80">
        <v>1084.048</v>
      </c>
      <c r="AC21" s="80">
        <v>857.37450000000001</v>
      </c>
      <c r="AD21" s="80">
        <v>701.52189999999996</v>
      </c>
      <c r="AE21" s="87">
        <v>471.63290000000001</v>
      </c>
    </row>
    <row r="22" spans="1:31" x14ac:dyDescent="0.3">
      <c r="A22" s="82" t="s">
        <v>35</v>
      </c>
      <c r="B22" s="86">
        <v>24.78434</v>
      </c>
      <c r="C22" s="80">
        <v>98.507480000000001</v>
      </c>
      <c r="D22" s="80">
        <v>228.68469999999999</v>
      </c>
      <c r="E22" s="80">
        <v>297.67910000000001</v>
      </c>
      <c r="F22" s="80">
        <v>282.64789999999999</v>
      </c>
      <c r="G22" s="80">
        <v>223.74350000000001</v>
      </c>
      <c r="H22" s="80">
        <v>166.06610000000001</v>
      </c>
      <c r="I22" s="80">
        <v>80.607780000000005</v>
      </c>
      <c r="J22" s="80">
        <v>27.752199999999998</v>
      </c>
      <c r="K22" s="80">
        <v>0</v>
      </c>
      <c r="L22" s="80">
        <v>269.387</v>
      </c>
      <c r="M22" s="80">
        <v>527.98620000000005</v>
      </c>
      <c r="N22" s="80">
        <v>728.399</v>
      </c>
      <c r="O22" s="80">
        <v>687.23119999999994</v>
      </c>
      <c r="P22" s="80">
        <v>940.08029999999997</v>
      </c>
      <c r="Q22" s="80">
        <v>559.56510000000003</v>
      </c>
      <c r="R22" s="80">
        <v>677.79190000000006</v>
      </c>
      <c r="S22" s="80">
        <v>414.14530000000002</v>
      </c>
      <c r="T22" s="80">
        <v>343.02010000000001</v>
      </c>
      <c r="U22" s="80">
        <v>133.45179999999999</v>
      </c>
      <c r="V22" s="80">
        <v>354.62119999999999</v>
      </c>
      <c r="W22" s="80">
        <v>572.63639999999998</v>
      </c>
      <c r="X22" s="80">
        <v>956.73609999999996</v>
      </c>
      <c r="Y22" s="80">
        <v>1062.3130000000001</v>
      </c>
      <c r="Z22" s="80">
        <v>1031.1669999999999</v>
      </c>
      <c r="AA22" s="80">
        <v>1194.127</v>
      </c>
      <c r="AB22" s="80">
        <v>1331.2650000000001</v>
      </c>
      <c r="AC22" s="80">
        <v>895.11770000000001</v>
      </c>
      <c r="AD22" s="80">
        <v>636.65530000000001</v>
      </c>
      <c r="AE22" s="87">
        <v>477.98309999999998</v>
      </c>
    </row>
    <row r="23" spans="1:31" x14ac:dyDescent="0.3">
      <c r="A23" s="82" t="s">
        <v>14</v>
      </c>
      <c r="B23" s="86">
        <v>60.345759999999999</v>
      </c>
      <c r="C23" s="80">
        <v>197.75839999999999</v>
      </c>
      <c r="D23" s="80">
        <v>350.38330000000002</v>
      </c>
      <c r="E23" s="80">
        <v>540.19889999999998</v>
      </c>
      <c r="F23" s="80">
        <v>585.50969999999995</v>
      </c>
      <c r="G23" s="80">
        <v>533.75789999999995</v>
      </c>
      <c r="H23" s="80">
        <v>470.48110000000003</v>
      </c>
      <c r="I23" s="80">
        <v>191.7002</v>
      </c>
      <c r="J23" s="80">
        <v>47.322429999999997</v>
      </c>
      <c r="K23" s="80">
        <v>0</v>
      </c>
      <c r="L23" s="80">
        <v>556.11810000000003</v>
      </c>
      <c r="M23" s="80">
        <v>722.43100000000004</v>
      </c>
      <c r="N23" s="80">
        <v>1203.4449999999999</v>
      </c>
      <c r="O23" s="80">
        <v>1528.335</v>
      </c>
      <c r="P23" s="80">
        <v>1803.229</v>
      </c>
      <c r="Q23" s="80">
        <v>1675.6210000000001</v>
      </c>
      <c r="R23" s="80">
        <v>1181.2190000000001</v>
      </c>
      <c r="S23" s="80">
        <v>1083.5429999999999</v>
      </c>
      <c r="T23" s="80">
        <v>701.23419999999999</v>
      </c>
      <c r="U23" s="80">
        <v>232.6155</v>
      </c>
      <c r="V23" s="80">
        <v>832.34829999999999</v>
      </c>
      <c r="W23" s="80">
        <v>1010.322</v>
      </c>
      <c r="X23" s="80">
        <v>1668.201</v>
      </c>
      <c r="Y23" s="80">
        <v>1884.7650000000001</v>
      </c>
      <c r="Z23" s="80">
        <v>2423.027</v>
      </c>
      <c r="AA23" s="80">
        <v>2373.2739999999999</v>
      </c>
      <c r="AB23" s="80">
        <v>2729.866</v>
      </c>
      <c r="AC23" s="80">
        <v>2065.5859999999998</v>
      </c>
      <c r="AD23" s="80">
        <v>1877.7629999999999</v>
      </c>
      <c r="AE23" s="87">
        <v>1491.0730000000001</v>
      </c>
    </row>
    <row r="24" spans="1:31" x14ac:dyDescent="0.3">
      <c r="A24" s="82" t="s">
        <v>15</v>
      </c>
      <c r="B24" s="86">
        <v>23.015609999999999</v>
      </c>
      <c r="C24" s="80">
        <v>103.2012</v>
      </c>
      <c r="D24" s="80">
        <v>164.81780000000001</v>
      </c>
      <c r="E24" s="80">
        <v>267.60379999999998</v>
      </c>
      <c r="F24" s="80">
        <v>329.76859999999999</v>
      </c>
      <c r="G24" s="80">
        <v>266.83999999999997</v>
      </c>
      <c r="H24" s="80">
        <v>252.0351</v>
      </c>
      <c r="I24" s="80">
        <v>113.28879999999999</v>
      </c>
      <c r="J24" s="80">
        <v>24.20701</v>
      </c>
      <c r="K24" s="80">
        <v>0</v>
      </c>
      <c r="L24" s="80">
        <v>290.23379999999997</v>
      </c>
      <c r="M24" s="80">
        <v>576.625</v>
      </c>
      <c r="N24" s="80">
        <v>740.26969999999994</v>
      </c>
      <c r="O24" s="80">
        <v>954.77329999999995</v>
      </c>
      <c r="P24" s="80">
        <v>744.95749999999998</v>
      </c>
      <c r="Q24" s="80">
        <v>1090.241</v>
      </c>
      <c r="R24" s="80">
        <v>711.79859999999996</v>
      </c>
      <c r="S24" s="80">
        <v>566.62869999999998</v>
      </c>
      <c r="T24" s="80">
        <v>428.05630000000002</v>
      </c>
      <c r="U24" s="80">
        <v>130.68450000000001</v>
      </c>
      <c r="V24" s="80">
        <v>408.31650000000002</v>
      </c>
      <c r="W24" s="80">
        <v>446.7063</v>
      </c>
      <c r="X24" s="80">
        <v>1025.1600000000001</v>
      </c>
      <c r="Y24" s="80">
        <v>1024.2909999999999</v>
      </c>
      <c r="Z24" s="80">
        <v>1604.319</v>
      </c>
      <c r="AA24" s="80">
        <v>1118.97</v>
      </c>
      <c r="AB24" s="80">
        <v>1620.7660000000001</v>
      </c>
      <c r="AC24" s="80">
        <v>1259.288</v>
      </c>
      <c r="AD24" s="80">
        <v>867.78300000000002</v>
      </c>
      <c r="AE24" s="87">
        <v>703.18970000000002</v>
      </c>
    </row>
    <row r="25" spans="1:31" x14ac:dyDescent="0.3">
      <c r="A25" s="82" t="s">
        <v>16</v>
      </c>
      <c r="B25" s="86">
        <v>22.821660000000001</v>
      </c>
      <c r="C25" s="80">
        <v>98.596279999999993</v>
      </c>
      <c r="D25" s="80">
        <v>118.4915</v>
      </c>
      <c r="E25" s="80">
        <v>309.88589999999999</v>
      </c>
      <c r="F25" s="80">
        <v>239.53440000000001</v>
      </c>
      <c r="G25" s="80">
        <v>189.5506</v>
      </c>
      <c r="H25" s="80">
        <v>203.79179999999999</v>
      </c>
      <c r="I25" s="80">
        <v>64.682500000000005</v>
      </c>
      <c r="J25" s="80">
        <v>16.682040000000001</v>
      </c>
      <c r="K25" s="80">
        <v>0</v>
      </c>
      <c r="L25" s="80">
        <v>246.31299999999999</v>
      </c>
      <c r="M25" s="80">
        <v>402.91379999999998</v>
      </c>
      <c r="N25" s="80">
        <v>588.58119999999997</v>
      </c>
      <c r="O25" s="80">
        <v>598.08569999999997</v>
      </c>
      <c r="P25" s="80">
        <v>641.85770000000002</v>
      </c>
      <c r="Q25" s="80">
        <v>796.02869999999996</v>
      </c>
      <c r="R25" s="80">
        <v>640.71559999999999</v>
      </c>
      <c r="S25" s="80">
        <v>400.36329999999998</v>
      </c>
      <c r="T25" s="80">
        <v>299.91829999999999</v>
      </c>
      <c r="U25" s="80">
        <v>128.0505</v>
      </c>
      <c r="V25" s="80">
        <v>354.04149999999998</v>
      </c>
      <c r="W25" s="80">
        <v>447.04349999999999</v>
      </c>
      <c r="X25" s="80">
        <v>807.6078</v>
      </c>
      <c r="Y25" s="80">
        <v>870.03359999999998</v>
      </c>
      <c r="Z25" s="80">
        <v>1086.6890000000001</v>
      </c>
      <c r="AA25" s="80">
        <v>1007.088</v>
      </c>
      <c r="AB25" s="80">
        <v>1162.605</v>
      </c>
      <c r="AC25" s="80">
        <v>978.02840000000003</v>
      </c>
      <c r="AD25" s="80">
        <v>517.8098</v>
      </c>
      <c r="AE25" s="87">
        <v>546.25</v>
      </c>
    </row>
    <row r="26" spans="1:31" x14ac:dyDescent="0.3">
      <c r="A26" s="82" t="s">
        <v>17</v>
      </c>
      <c r="B26" s="86">
        <v>23.974609999999998</v>
      </c>
      <c r="C26" s="80">
        <v>125.72069999999999</v>
      </c>
      <c r="D26" s="80">
        <v>141.3039</v>
      </c>
      <c r="E26" s="80">
        <v>284.83229999999998</v>
      </c>
      <c r="F26" s="80">
        <v>287.99790000000002</v>
      </c>
      <c r="G26" s="80">
        <v>243.08799999999999</v>
      </c>
      <c r="H26" s="80">
        <v>244.03970000000001</v>
      </c>
      <c r="I26" s="80">
        <v>102.8736</v>
      </c>
      <c r="J26" s="80">
        <v>18.801380000000002</v>
      </c>
      <c r="K26" s="80">
        <v>0</v>
      </c>
      <c r="L26" s="80">
        <v>312.25569999999999</v>
      </c>
      <c r="M26" s="80">
        <v>351.66250000000002</v>
      </c>
      <c r="N26" s="80">
        <v>695.05089999999996</v>
      </c>
      <c r="O26" s="80">
        <v>596.47609999999997</v>
      </c>
      <c r="P26" s="80">
        <v>703.57439999999997</v>
      </c>
      <c r="Q26" s="80">
        <v>938.06830000000002</v>
      </c>
      <c r="R26" s="80">
        <v>659.28200000000004</v>
      </c>
      <c r="S26" s="80">
        <v>493.47629999999998</v>
      </c>
      <c r="T26" s="80">
        <v>351.53969999999998</v>
      </c>
      <c r="U26" s="80">
        <v>147.44309999999999</v>
      </c>
      <c r="V26" s="80">
        <v>413.85210000000001</v>
      </c>
      <c r="W26" s="80">
        <v>727.17020000000002</v>
      </c>
      <c r="X26" s="80">
        <v>951.42870000000005</v>
      </c>
      <c r="Y26" s="80">
        <v>947.74440000000004</v>
      </c>
      <c r="Z26" s="80">
        <v>1388.0640000000001</v>
      </c>
      <c r="AA26" s="80">
        <v>1401.777</v>
      </c>
      <c r="AB26" s="80">
        <v>1341.3040000000001</v>
      </c>
      <c r="AC26" s="80">
        <v>1113.319</v>
      </c>
      <c r="AD26" s="80">
        <v>1093.0619999999999</v>
      </c>
      <c r="AE26" s="87">
        <v>661.05650000000003</v>
      </c>
    </row>
    <row r="27" spans="1:31" x14ac:dyDescent="0.3">
      <c r="A27" s="82" t="s">
        <v>20</v>
      </c>
      <c r="B27" s="86">
        <v>45.65014</v>
      </c>
      <c r="C27" s="80">
        <v>229.9546</v>
      </c>
      <c r="D27" s="80">
        <v>335.9119</v>
      </c>
      <c r="E27" s="80">
        <v>478.27730000000003</v>
      </c>
      <c r="F27" s="80">
        <v>360.05599999999998</v>
      </c>
      <c r="G27" s="80">
        <v>429.21409999999997</v>
      </c>
      <c r="H27" s="80">
        <v>285.66050000000001</v>
      </c>
      <c r="I27" s="80">
        <v>189.85159999999999</v>
      </c>
      <c r="J27" s="80">
        <v>35.354390000000002</v>
      </c>
      <c r="K27" s="80">
        <v>0</v>
      </c>
      <c r="L27" s="80">
        <v>425.69299999999998</v>
      </c>
      <c r="M27" s="80">
        <v>697.04899999999998</v>
      </c>
      <c r="N27" s="80">
        <v>1255.7159999999999</v>
      </c>
      <c r="O27" s="80">
        <v>1256.7190000000001</v>
      </c>
      <c r="P27" s="80">
        <v>1158.17</v>
      </c>
      <c r="Q27" s="80">
        <v>1546.883</v>
      </c>
      <c r="R27" s="80">
        <v>1127.135</v>
      </c>
      <c r="S27" s="80">
        <v>1044.587</v>
      </c>
      <c r="T27" s="80">
        <v>595.25059999999996</v>
      </c>
      <c r="U27" s="80">
        <v>191.3853</v>
      </c>
      <c r="V27" s="80">
        <v>795.8066</v>
      </c>
      <c r="W27" s="80">
        <v>1043.385</v>
      </c>
      <c r="X27" s="80">
        <v>1890.271</v>
      </c>
      <c r="Y27" s="80">
        <v>1703.0050000000001</v>
      </c>
      <c r="Z27" s="80">
        <v>2184.4070000000002</v>
      </c>
      <c r="AA27" s="80">
        <v>2516.1109999999999</v>
      </c>
      <c r="AB27" s="80">
        <v>2422</v>
      </c>
      <c r="AC27" s="80">
        <v>2088.3380000000002</v>
      </c>
      <c r="AD27" s="80">
        <v>1770.01</v>
      </c>
      <c r="AE27" s="87">
        <v>1118.46</v>
      </c>
    </row>
    <row r="28" spans="1:31" x14ac:dyDescent="0.3">
      <c r="A28" s="82" t="s">
        <v>36</v>
      </c>
      <c r="B28" s="86">
        <v>43.39537</v>
      </c>
      <c r="C28" s="80">
        <v>119.6994</v>
      </c>
      <c r="D28" s="80">
        <v>262.42110000000002</v>
      </c>
      <c r="E28" s="80">
        <v>328.28829999999999</v>
      </c>
      <c r="F28" s="80">
        <v>366.48430000000002</v>
      </c>
      <c r="G28" s="80">
        <v>413.25760000000002</v>
      </c>
      <c r="H28" s="80">
        <v>297.50510000000003</v>
      </c>
      <c r="I28" s="80">
        <v>139.20599999999999</v>
      </c>
      <c r="J28" s="80">
        <v>35.48854</v>
      </c>
      <c r="K28" s="80">
        <v>0</v>
      </c>
      <c r="L28" s="80">
        <v>431.05619999999999</v>
      </c>
      <c r="M28" s="80">
        <v>682.93050000000005</v>
      </c>
      <c r="N28" s="80">
        <v>899.55640000000005</v>
      </c>
      <c r="O28" s="80">
        <v>1235.9159999999999</v>
      </c>
      <c r="P28" s="80">
        <v>1457.0730000000001</v>
      </c>
      <c r="Q28" s="80">
        <v>883.11800000000005</v>
      </c>
      <c r="R28" s="80">
        <v>894.1223</v>
      </c>
      <c r="S28" s="80">
        <v>670.59670000000006</v>
      </c>
      <c r="T28" s="80">
        <v>423.81400000000002</v>
      </c>
      <c r="U28" s="80">
        <v>182.7122</v>
      </c>
      <c r="V28" s="80">
        <v>461.50850000000003</v>
      </c>
      <c r="W28" s="80">
        <v>914.61090000000002</v>
      </c>
      <c r="X28" s="80">
        <v>1160.366</v>
      </c>
      <c r="Y28" s="80">
        <v>1463.681</v>
      </c>
      <c r="Z28" s="80">
        <v>1531.499</v>
      </c>
      <c r="AA28" s="80">
        <v>1543.6120000000001</v>
      </c>
      <c r="AB28" s="80">
        <v>1612.09</v>
      </c>
      <c r="AC28" s="80">
        <v>1470.307</v>
      </c>
      <c r="AD28" s="80">
        <v>1255.5329999999999</v>
      </c>
      <c r="AE28" s="87">
        <v>948.8913</v>
      </c>
    </row>
    <row r="29" spans="1:31" x14ac:dyDescent="0.3">
      <c r="A29" s="82" t="s">
        <v>37</v>
      </c>
      <c r="B29" s="86">
        <v>23.40269</v>
      </c>
      <c r="C29" s="80">
        <v>84.273700000000005</v>
      </c>
      <c r="D29" s="80">
        <v>173.3991</v>
      </c>
      <c r="E29" s="80">
        <v>238.16069999999999</v>
      </c>
      <c r="F29" s="80">
        <v>308.46879999999999</v>
      </c>
      <c r="G29" s="80">
        <v>278.54219999999998</v>
      </c>
      <c r="H29" s="80">
        <v>136.01150000000001</v>
      </c>
      <c r="I29" s="80">
        <v>86.655140000000003</v>
      </c>
      <c r="J29" s="80">
        <v>22.772449999999999</v>
      </c>
      <c r="K29" s="80">
        <v>0</v>
      </c>
      <c r="L29" s="80">
        <v>262.93700000000001</v>
      </c>
      <c r="M29" s="80">
        <v>509.85129999999998</v>
      </c>
      <c r="N29" s="80">
        <v>570.79849999999999</v>
      </c>
      <c r="O29" s="80">
        <v>570.30100000000004</v>
      </c>
      <c r="P29" s="80">
        <v>950.94510000000002</v>
      </c>
      <c r="Q29" s="80">
        <v>851.21839999999997</v>
      </c>
      <c r="R29" s="80">
        <v>709.01800000000003</v>
      </c>
      <c r="S29" s="80">
        <v>366.11720000000003</v>
      </c>
      <c r="T29" s="80">
        <v>293.49329999999998</v>
      </c>
      <c r="U29" s="80">
        <v>99.060239999999993</v>
      </c>
      <c r="V29" s="80">
        <v>343.57190000000003</v>
      </c>
      <c r="W29" s="80">
        <v>422.29349999999999</v>
      </c>
      <c r="X29" s="80">
        <v>723.55240000000003</v>
      </c>
      <c r="Y29" s="80">
        <v>1013.651</v>
      </c>
      <c r="Z29" s="80">
        <v>1137.1489999999999</v>
      </c>
      <c r="AA29" s="80">
        <v>810.85760000000005</v>
      </c>
      <c r="AB29" s="80">
        <v>1628.0060000000001</v>
      </c>
      <c r="AC29" s="80">
        <v>1274.4880000000001</v>
      </c>
      <c r="AD29" s="80">
        <v>809.72580000000005</v>
      </c>
      <c r="AE29" s="87">
        <v>535.64260000000002</v>
      </c>
    </row>
    <row r="30" spans="1:31" x14ac:dyDescent="0.3">
      <c r="A30" s="82" t="s">
        <v>38</v>
      </c>
      <c r="B30" s="86">
        <v>17.159189999999999</v>
      </c>
      <c r="C30" s="80">
        <v>78.910589999999999</v>
      </c>
      <c r="D30" s="80">
        <v>135.17679999999999</v>
      </c>
      <c r="E30" s="80">
        <v>182.05690000000001</v>
      </c>
      <c r="F30" s="80">
        <v>226.0573</v>
      </c>
      <c r="G30" s="80">
        <v>168.81049999999999</v>
      </c>
      <c r="H30" s="80">
        <v>148.22149999999999</v>
      </c>
      <c r="I30" s="80">
        <v>84.632329999999996</v>
      </c>
      <c r="J30" s="80">
        <v>17.050139999999999</v>
      </c>
      <c r="K30" s="80">
        <v>0</v>
      </c>
      <c r="L30" s="80">
        <v>186.9931</v>
      </c>
      <c r="M30" s="80">
        <v>368.03730000000002</v>
      </c>
      <c r="N30" s="80">
        <v>398.24540000000002</v>
      </c>
      <c r="O30" s="80">
        <v>493.76560000000001</v>
      </c>
      <c r="P30" s="80">
        <v>678.67539999999997</v>
      </c>
      <c r="Q30" s="80">
        <v>573.673</v>
      </c>
      <c r="R30" s="80">
        <v>520.22</v>
      </c>
      <c r="S30" s="80">
        <v>370.86340000000001</v>
      </c>
      <c r="T30" s="80">
        <v>229.6611</v>
      </c>
      <c r="U30" s="80">
        <v>94.606610000000003</v>
      </c>
      <c r="V30" s="80">
        <v>317.01310000000001</v>
      </c>
      <c r="W30" s="80">
        <v>405.7448</v>
      </c>
      <c r="X30" s="80">
        <v>702.24519999999995</v>
      </c>
      <c r="Y30" s="80">
        <v>817.15340000000003</v>
      </c>
      <c r="Z30" s="80">
        <v>1011.085</v>
      </c>
      <c r="AA30" s="80">
        <v>860.43820000000005</v>
      </c>
      <c r="AB30" s="80">
        <v>1094.7049999999999</v>
      </c>
      <c r="AC30" s="80">
        <v>778.44200000000001</v>
      </c>
      <c r="AD30" s="80">
        <v>626.32399999999996</v>
      </c>
      <c r="AE30" s="87">
        <v>570.61530000000005</v>
      </c>
    </row>
    <row r="31" spans="1:31" x14ac:dyDescent="0.3">
      <c r="A31" s="82" t="s">
        <v>39</v>
      </c>
      <c r="B31" s="86">
        <v>19.044889999999999</v>
      </c>
      <c r="C31" s="80">
        <v>104.63079999999999</v>
      </c>
      <c r="D31" s="80">
        <v>147.86969999999999</v>
      </c>
      <c r="E31" s="80">
        <v>202.92080000000001</v>
      </c>
      <c r="F31" s="80">
        <v>186.34520000000001</v>
      </c>
      <c r="G31" s="80">
        <v>141.7807</v>
      </c>
      <c r="H31" s="80">
        <v>117.378</v>
      </c>
      <c r="I31" s="80">
        <v>81.480999999999995</v>
      </c>
      <c r="J31" s="80">
        <v>19.871400000000001</v>
      </c>
      <c r="K31" s="80">
        <v>0</v>
      </c>
      <c r="L31" s="80">
        <v>271.08069999999998</v>
      </c>
      <c r="M31" s="80">
        <v>362.65660000000003</v>
      </c>
      <c r="N31" s="80">
        <v>365.5446</v>
      </c>
      <c r="O31" s="80">
        <v>621.18820000000005</v>
      </c>
      <c r="P31" s="80">
        <v>595.50009999999997</v>
      </c>
      <c r="Q31" s="80">
        <v>722.52679999999998</v>
      </c>
      <c r="R31" s="80">
        <v>393.2441</v>
      </c>
      <c r="S31" s="80">
        <v>490.26170000000002</v>
      </c>
      <c r="T31" s="80">
        <v>254.89439999999999</v>
      </c>
      <c r="U31" s="80">
        <v>88.164659999999998</v>
      </c>
      <c r="V31" s="80">
        <v>276.69369999999998</v>
      </c>
      <c r="W31" s="80">
        <v>532.74990000000003</v>
      </c>
      <c r="X31" s="80">
        <v>887.58259999999996</v>
      </c>
      <c r="Y31" s="80">
        <v>883.23860000000002</v>
      </c>
      <c r="Z31" s="80">
        <v>1027.751</v>
      </c>
      <c r="AA31" s="80">
        <v>1170.432</v>
      </c>
      <c r="AB31" s="80">
        <v>929.19730000000004</v>
      </c>
      <c r="AC31" s="80">
        <v>807.3107</v>
      </c>
      <c r="AD31" s="80">
        <v>808.73680000000002</v>
      </c>
      <c r="AE31" s="87">
        <v>449.37810000000002</v>
      </c>
    </row>
    <row r="32" spans="1:31" x14ac:dyDescent="0.3">
      <c r="A32" s="82" t="s">
        <v>40</v>
      </c>
      <c r="B32" s="86">
        <v>31.889469999999999</v>
      </c>
      <c r="C32" s="80">
        <v>119.1108</v>
      </c>
      <c r="D32" s="80">
        <v>210.173</v>
      </c>
      <c r="E32" s="80">
        <v>315.91750000000002</v>
      </c>
      <c r="F32" s="80">
        <v>284.0274</v>
      </c>
      <c r="G32" s="80">
        <v>335.1968</v>
      </c>
      <c r="H32" s="80">
        <v>189.9366</v>
      </c>
      <c r="I32" s="80">
        <v>124.6613</v>
      </c>
      <c r="J32" s="80">
        <v>25.280930000000001</v>
      </c>
      <c r="K32" s="80">
        <v>0</v>
      </c>
      <c r="L32" s="80">
        <v>327.10649999999998</v>
      </c>
      <c r="M32" s="80">
        <v>614.37720000000002</v>
      </c>
      <c r="N32" s="80">
        <v>777.64</v>
      </c>
      <c r="O32" s="80">
        <v>784.3193</v>
      </c>
      <c r="P32" s="80">
        <v>979.80359999999996</v>
      </c>
      <c r="Q32" s="80">
        <v>1345.1279999999999</v>
      </c>
      <c r="R32" s="80">
        <v>678.40369999999996</v>
      </c>
      <c r="S32" s="80">
        <v>714.20249999999999</v>
      </c>
      <c r="T32" s="80">
        <v>444.64679999999998</v>
      </c>
      <c r="U32" s="80">
        <v>136.0342</v>
      </c>
      <c r="V32" s="80">
        <v>549.01890000000003</v>
      </c>
      <c r="W32" s="80">
        <v>805.75760000000002</v>
      </c>
      <c r="X32" s="80">
        <v>1499.278</v>
      </c>
      <c r="Y32" s="80">
        <v>1411.326</v>
      </c>
      <c r="Z32" s="80">
        <v>1429.6310000000001</v>
      </c>
      <c r="AA32" s="80">
        <v>1833.8710000000001</v>
      </c>
      <c r="AB32" s="80">
        <v>1431.0719999999999</v>
      </c>
      <c r="AC32" s="80">
        <v>1541.9179999999999</v>
      </c>
      <c r="AD32" s="80">
        <v>1015.181</v>
      </c>
      <c r="AE32" s="87">
        <v>812.48680000000002</v>
      </c>
    </row>
    <row r="33" spans="1:31" x14ac:dyDescent="0.3">
      <c r="A33" s="82" t="s">
        <v>21</v>
      </c>
      <c r="B33" s="86">
        <v>31.734169999999999</v>
      </c>
      <c r="C33" s="80">
        <v>134.28829999999999</v>
      </c>
      <c r="D33" s="80">
        <v>241.25460000000001</v>
      </c>
      <c r="E33" s="80">
        <v>351.01319999999998</v>
      </c>
      <c r="F33" s="80">
        <v>270.98579999999998</v>
      </c>
      <c r="G33" s="80">
        <v>269.10090000000002</v>
      </c>
      <c r="H33" s="80">
        <v>202.6491</v>
      </c>
      <c r="I33" s="80">
        <v>76.889060000000001</v>
      </c>
      <c r="J33" s="80">
        <v>24.76952</v>
      </c>
      <c r="K33" s="80">
        <v>0</v>
      </c>
      <c r="L33" s="80">
        <v>223.54810000000001</v>
      </c>
      <c r="M33" s="80">
        <v>446.47489999999999</v>
      </c>
      <c r="N33" s="80">
        <v>644.63530000000003</v>
      </c>
      <c r="O33" s="80">
        <v>677.17449999999997</v>
      </c>
      <c r="P33" s="80">
        <v>713.04409999999996</v>
      </c>
      <c r="Q33" s="80">
        <v>934.21429999999998</v>
      </c>
      <c r="R33" s="80">
        <v>786.63980000000004</v>
      </c>
      <c r="S33" s="80">
        <v>567.77250000000004</v>
      </c>
      <c r="T33" s="80">
        <v>332.97120000000001</v>
      </c>
      <c r="U33" s="80">
        <v>128.51589999999999</v>
      </c>
      <c r="V33" s="80">
        <v>350.18889999999999</v>
      </c>
      <c r="W33" s="80">
        <v>732.09439999999995</v>
      </c>
      <c r="X33" s="80">
        <v>1110.509</v>
      </c>
      <c r="Y33" s="80">
        <v>1197.5260000000001</v>
      </c>
      <c r="Z33" s="80">
        <v>1059.212</v>
      </c>
      <c r="AA33" s="80">
        <v>1162.508</v>
      </c>
      <c r="AB33" s="80">
        <v>1229.68</v>
      </c>
      <c r="AC33" s="80">
        <v>1606.029</v>
      </c>
      <c r="AD33" s="80">
        <v>1528.1220000000001</v>
      </c>
      <c r="AE33" s="87">
        <v>739.30319999999995</v>
      </c>
    </row>
    <row r="34" spans="1:31" x14ac:dyDescent="0.3">
      <c r="A34" s="82" t="s">
        <v>22</v>
      </c>
      <c r="B34" s="86">
        <v>15.313029999999999</v>
      </c>
      <c r="C34" s="80">
        <v>69.127189999999999</v>
      </c>
      <c r="D34" s="80">
        <v>129.74279999999999</v>
      </c>
      <c r="E34" s="80">
        <v>237.96250000000001</v>
      </c>
      <c r="F34" s="80">
        <v>223.63820000000001</v>
      </c>
      <c r="G34" s="80">
        <v>152.50389999999999</v>
      </c>
      <c r="H34" s="80">
        <v>179.03960000000001</v>
      </c>
      <c r="I34" s="80">
        <v>55.37209</v>
      </c>
      <c r="J34" s="80">
        <v>18.369959999999999</v>
      </c>
      <c r="K34" s="80">
        <v>0</v>
      </c>
      <c r="L34" s="80">
        <v>293.72340000000003</v>
      </c>
      <c r="M34" s="80">
        <v>236.2098</v>
      </c>
      <c r="N34" s="80">
        <v>474.17759999999998</v>
      </c>
      <c r="O34" s="80">
        <v>426.47620000000001</v>
      </c>
      <c r="P34" s="80">
        <v>426.43990000000002</v>
      </c>
      <c r="Q34" s="80">
        <v>564.52959999999996</v>
      </c>
      <c r="R34" s="80">
        <v>607.0933</v>
      </c>
      <c r="S34" s="80">
        <v>353.28980000000001</v>
      </c>
      <c r="T34" s="80">
        <v>298.05410000000001</v>
      </c>
      <c r="U34" s="80">
        <v>115.855</v>
      </c>
      <c r="V34" s="80">
        <v>330.22919999999999</v>
      </c>
      <c r="W34" s="80">
        <v>461.99329999999998</v>
      </c>
      <c r="X34" s="80">
        <v>619.58000000000004</v>
      </c>
      <c r="Y34" s="80">
        <v>733.01700000000005</v>
      </c>
      <c r="Z34" s="80">
        <v>930.64980000000003</v>
      </c>
      <c r="AA34" s="80">
        <v>905.47550000000001</v>
      </c>
      <c r="AB34" s="80">
        <v>833.88850000000002</v>
      </c>
      <c r="AC34" s="80">
        <v>844.64750000000004</v>
      </c>
      <c r="AD34" s="80">
        <v>655.1232</v>
      </c>
      <c r="AE34" s="87">
        <v>456.68639999999999</v>
      </c>
    </row>
    <row r="35" spans="1:31" x14ac:dyDescent="0.3">
      <c r="A35" s="82" t="s">
        <v>23</v>
      </c>
      <c r="B35" s="86">
        <v>14.14743</v>
      </c>
      <c r="C35" s="80">
        <v>53.78351</v>
      </c>
      <c r="D35" s="80">
        <v>115.4496</v>
      </c>
      <c r="E35" s="80">
        <v>164.54</v>
      </c>
      <c r="F35" s="80">
        <v>188.69120000000001</v>
      </c>
      <c r="G35" s="80">
        <v>128.58510000000001</v>
      </c>
      <c r="H35" s="80">
        <v>136.64169999999999</v>
      </c>
      <c r="I35" s="80">
        <v>45.367170000000002</v>
      </c>
      <c r="J35" s="80">
        <v>14.20492</v>
      </c>
      <c r="K35" s="80">
        <v>0</v>
      </c>
      <c r="L35" s="80">
        <v>224.74189999999999</v>
      </c>
      <c r="M35" s="80">
        <v>220.589</v>
      </c>
      <c r="N35" s="80">
        <v>480.20940000000002</v>
      </c>
      <c r="O35" s="80">
        <v>514.58619999999996</v>
      </c>
      <c r="P35" s="80">
        <v>345.91210000000001</v>
      </c>
      <c r="Q35" s="80">
        <v>492.20580000000001</v>
      </c>
      <c r="R35" s="80">
        <v>425.70389999999998</v>
      </c>
      <c r="S35" s="80">
        <v>368.8716</v>
      </c>
      <c r="T35" s="80">
        <v>228.62270000000001</v>
      </c>
      <c r="U35" s="80">
        <v>84.342560000000006</v>
      </c>
      <c r="V35" s="80">
        <v>237.81139999999999</v>
      </c>
      <c r="W35" s="80">
        <v>316.565</v>
      </c>
      <c r="X35" s="80">
        <v>615.29930000000002</v>
      </c>
      <c r="Y35" s="80">
        <v>567.95540000000005</v>
      </c>
      <c r="Z35" s="80">
        <v>669.92070000000001</v>
      </c>
      <c r="AA35" s="80">
        <v>557.94259999999997</v>
      </c>
      <c r="AB35" s="80">
        <v>682.00620000000004</v>
      </c>
      <c r="AC35" s="80">
        <v>821.75130000000001</v>
      </c>
      <c r="AD35" s="80">
        <v>488.50799999999998</v>
      </c>
      <c r="AE35" s="87">
        <v>417.98719999999997</v>
      </c>
    </row>
    <row r="36" spans="1:31" x14ac:dyDescent="0.3">
      <c r="A36" s="82" t="s">
        <v>24</v>
      </c>
      <c r="B36" s="86">
        <v>15.82089</v>
      </c>
      <c r="C36" s="80">
        <v>83.371250000000003</v>
      </c>
      <c r="D36" s="80">
        <v>107.5197</v>
      </c>
      <c r="E36" s="80">
        <v>224.50739999999999</v>
      </c>
      <c r="F36" s="80">
        <v>167.8194</v>
      </c>
      <c r="G36" s="80">
        <v>183.95339999999999</v>
      </c>
      <c r="H36" s="80">
        <v>155.30529999999999</v>
      </c>
      <c r="I36" s="80">
        <v>62.004109999999997</v>
      </c>
      <c r="J36" s="80">
        <v>15.79293</v>
      </c>
      <c r="K36" s="80">
        <v>0</v>
      </c>
      <c r="L36" s="80">
        <v>179.11670000000001</v>
      </c>
      <c r="M36" s="80">
        <v>267.75709999999998</v>
      </c>
      <c r="N36" s="80">
        <v>519.24990000000003</v>
      </c>
      <c r="O36" s="80">
        <v>424.2122</v>
      </c>
      <c r="P36" s="80">
        <v>709.51570000000004</v>
      </c>
      <c r="Q36" s="80">
        <v>640.46969999999999</v>
      </c>
      <c r="R36" s="80">
        <v>384.77820000000003</v>
      </c>
      <c r="S36" s="80">
        <v>375.97280000000001</v>
      </c>
      <c r="T36" s="80">
        <v>272.85680000000002</v>
      </c>
      <c r="U36" s="80">
        <v>80.199309999999997</v>
      </c>
      <c r="V36" s="80">
        <v>205.70089999999999</v>
      </c>
      <c r="W36" s="80">
        <v>439.46019999999999</v>
      </c>
      <c r="X36" s="80">
        <v>842.50189999999998</v>
      </c>
      <c r="Y36" s="80">
        <v>550.48620000000005</v>
      </c>
      <c r="Z36" s="80">
        <v>955.27719999999999</v>
      </c>
      <c r="AA36" s="80">
        <v>1001.446</v>
      </c>
      <c r="AB36" s="80">
        <v>1015.364</v>
      </c>
      <c r="AC36" s="80">
        <v>766.49739999999997</v>
      </c>
      <c r="AD36" s="80">
        <v>599.31479999999999</v>
      </c>
      <c r="AE36" s="87">
        <v>478.56220000000002</v>
      </c>
    </row>
    <row r="37" spans="1:31" x14ac:dyDescent="0.3">
      <c r="A37" s="82" t="s">
        <v>25</v>
      </c>
      <c r="B37" s="86">
        <v>21.237300000000001</v>
      </c>
      <c r="C37" s="80">
        <v>85.128420000000006</v>
      </c>
      <c r="D37" s="80">
        <v>124.6605</v>
      </c>
      <c r="E37" s="80">
        <v>276.37209999999999</v>
      </c>
      <c r="F37" s="80">
        <v>238.1978</v>
      </c>
      <c r="G37" s="80">
        <v>206.5727</v>
      </c>
      <c r="H37" s="80">
        <v>187.85980000000001</v>
      </c>
      <c r="I37" s="80">
        <v>105.6212</v>
      </c>
      <c r="J37" s="80">
        <v>23.880369999999999</v>
      </c>
      <c r="K37" s="80">
        <v>0</v>
      </c>
      <c r="L37" s="80">
        <v>335.67399999999998</v>
      </c>
      <c r="M37" s="80">
        <v>373.45249999999999</v>
      </c>
      <c r="N37" s="80">
        <v>580.05690000000004</v>
      </c>
      <c r="O37" s="80">
        <v>533.91949999999997</v>
      </c>
      <c r="P37" s="80">
        <v>641.32060000000001</v>
      </c>
      <c r="Q37" s="80">
        <v>830.69579999999996</v>
      </c>
      <c r="R37" s="80">
        <v>628.32119999999998</v>
      </c>
      <c r="S37" s="80">
        <v>567.75170000000003</v>
      </c>
      <c r="T37" s="80">
        <v>348.0804</v>
      </c>
      <c r="U37" s="80">
        <v>96.179010000000005</v>
      </c>
      <c r="V37" s="80">
        <v>312.04520000000002</v>
      </c>
      <c r="W37" s="80">
        <v>498.5052</v>
      </c>
      <c r="X37" s="80">
        <v>910.63980000000004</v>
      </c>
      <c r="Y37" s="80">
        <v>1011.437</v>
      </c>
      <c r="Z37" s="80">
        <v>947.11080000000004</v>
      </c>
      <c r="AA37" s="80">
        <v>1120.08</v>
      </c>
      <c r="AB37" s="80">
        <v>1240.884</v>
      </c>
      <c r="AC37" s="80">
        <v>974.12959999999998</v>
      </c>
      <c r="AD37" s="80">
        <v>701.29740000000004</v>
      </c>
      <c r="AE37" s="87">
        <v>590.85080000000005</v>
      </c>
    </row>
    <row r="38" spans="1:31" x14ac:dyDescent="0.3">
      <c r="A38" s="82" t="s">
        <v>41</v>
      </c>
      <c r="B38" s="86">
        <v>22.178920000000002</v>
      </c>
      <c r="C38" s="80">
        <v>87.636780000000002</v>
      </c>
      <c r="D38" s="80">
        <v>193.25290000000001</v>
      </c>
      <c r="E38" s="80">
        <v>171.23419999999999</v>
      </c>
      <c r="F38" s="80">
        <v>239.161</v>
      </c>
      <c r="G38" s="80">
        <v>223.50489999999999</v>
      </c>
      <c r="H38" s="80">
        <v>149.21090000000001</v>
      </c>
      <c r="I38" s="80">
        <v>109.2976</v>
      </c>
      <c r="J38" s="80">
        <v>18.977270000000001</v>
      </c>
      <c r="K38" s="80">
        <v>0</v>
      </c>
      <c r="L38" s="80">
        <v>209.50640000000001</v>
      </c>
      <c r="M38" s="80">
        <v>364.94549999999998</v>
      </c>
      <c r="N38" s="80">
        <v>454.98379999999997</v>
      </c>
      <c r="O38" s="80">
        <v>681.01580000000001</v>
      </c>
      <c r="P38" s="80">
        <v>950.56479999999999</v>
      </c>
      <c r="Q38" s="80">
        <v>660.37570000000005</v>
      </c>
      <c r="R38" s="80">
        <v>673.03129999999999</v>
      </c>
      <c r="S38" s="80">
        <v>462.41140000000001</v>
      </c>
      <c r="T38" s="80">
        <v>206.9753</v>
      </c>
      <c r="U38" s="80">
        <v>106.1965</v>
      </c>
      <c r="V38" s="80">
        <v>418.01209999999998</v>
      </c>
      <c r="W38" s="80">
        <v>444.11950000000002</v>
      </c>
      <c r="X38" s="80">
        <v>904.74040000000002</v>
      </c>
      <c r="Y38" s="80">
        <v>655.18290000000002</v>
      </c>
      <c r="Z38" s="80">
        <v>1028.902</v>
      </c>
      <c r="AA38" s="80">
        <v>689.81899999999996</v>
      </c>
      <c r="AB38" s="80">
        <v>1556.2149999999999</v>
      </c>
      <c r="AC38" s="80">
        <v>1120.152</v>
      </c>
      <c r="AD38" s="80">
        <v>665.79930000000002</v>
      </c>
      <c r="AE38" s="87">
        <v>514.46040000000005</v>
      </c>
    </row>
    <row r="39" spans="1:31" x14ac:dyDescent="0.3">
      <c r="A39" s="82" t="s">
        <v>42</v>
      </c>
      <c r="B39" s="86">
        <v>13.56765</v>
      </c>
      <c r="C39" s="80">
        <v>78.844610000000003</v>
      </c>
      <c r="D39" s="80">
        <v>116.85809999999999</v>
      </c>
      <c r="E39" s="80">
        <v>182.38550000000001</v>
      </c>
      <c r="F39" s="80">
        <v>182.95650000000001</v>
      </c>
      <c r="G39" s="80">
        <v>157.71809999999999</v>
      </c>
      <c r="H39" s="80">
        <v>124.2741</v>
      </c>
      <c r="I39" s="80">
        <v>73.798869999999994</v>
      </c>
      <c r="J39" s="80">
        <v>10.94482</v>
      </c>
      <c r="K39" s="80">
        <v>0</v>
      </c>
      <c r="L39" s="80">
        <v>183.4796</v>
      </c>
      <c r="M39" s="80">
        <v>241.13059999999999</v>
      </c>
      <c r="N39" s="80">
        <v>423.99790000000002</v>
      </c>
      <c r="O39" s="80">
        <v>243.9451</v>
      </c>
      <c r="P39" s="80">
        <v>590.04729999999995</v>
      </c>
      <c r="Q39" s="80">
        <v>612.08090000000004</v>
      </c>
      <c r="R39" s="80">
        <v>480.75700000000001</v>
      </c>
      <c r="S39" s="80">
        <v>223.5419</v>
      </c>
      <c r="T39" s="80">
        <v>150.90860000000001</v>
      </c>
      <c r="U39" s="80">
        <v>67.045419999999993</v>
      </c>
      <c r="V39" s="80">
        <v>277.84879999999998</v>
      </c>
      <c r="W39" s="80">
        <v>300.23200000000003</v>
      </c>
      <c r="X39" s="80">
        <v>519.6703</v>
      </c>
      <c r="Y39" s="80">
        <v>678.22900000000004</v>
      </c>
      <c r="Z39" s="80">
        <v>450.42450000000002</v>
      </c>
      <c r="AA39" s="80">
        <v>411.45729999999998</v>
      </c>
      <c r="AB39" s="80">
        <v>531.50429999999994</v>
      </c>
      <c r="AC39" s="80">
        <v>668.57749999999999</v>
      </c>
      <c r="AD39" s="80">
        <v>632.60609999999997</v>
      </c>
      <c r="AE39" s="87">
        <v>326.3571</v>
      </c>
    </row>
    <row r="40" spans="1:31" x14ac:dyDescent="0.3">
      <c r="A40" s="82" t="s">
        <v>43</v>
      </c>
      <c r="B40" s="86">
        <v>14.215630000000001</v>
      </c>
      <c r="C40" s="80">
        <v>53.247819999999997</v>
      </c>
      <c r="D40" s="80">
        <v>91.861949999999993</v>
      </c>
      <c r="E40" s="80">
        <v>123.53530000000001</v>
      </c>
      <c r="F40" s="80">
        <v>170.93780000000001</v>
      </c>
      <c r="G40" s="80">
        <v>116.23699999999999</v>
      </c>
      <c r="H40" s="80">
        <v>109.4401</v>
      </c>
      <c r="I40" s="80">
        <v>56.598129999999998</v>
      </c>
      <c r="J40" s="80">
        <v>11.028219999999999</v>
      </c>
      <c r="K40" s="80">
        <v>0</v>
      </c>
      <c r="L40" s="80">
        <v>130.8672</v>
      </c>
      <c r="M40" s="80">
        <v>199.8777</v>
      </c>
      <c r="N40" s="80">
        <v>274.36309999999997</v>
      </c>
      <c r="O40" s="80">
        <v>351.56630000000001</v>
      </c>
      <c r="P40" s="80">
        <v>385.6146</v>
      </c>
      <c r="Q40" s="80">
        <v>545.5521</v>
      </c>
      <c r="R40" s="80">
        <v>451.85509999999999</v>
      </c>
      <c r="S40" s="80">
        <v>293.15699999999998</v>
      </c>
      <c r="T40" s="80">
        <v>168.6566</v>
      </c>
      <c r="U40" s="80">
        <v>81.136570000000006</v>
      </c>
      <c r="V40" s="80">
        <v>265.55880000000002</v>
      </c>
      <c r="W40" s="80">
        <v>391.94439999999997</v>
      </c>
      <c r="X40" s="80">
        <v>279.61779999999999</v>
      </c>
      <c r="Y40" s="80">
        <v>566.29269999999997</v>
      </c>
      <c r="Z40" s="80">
        <v>383.25920000000002</v>
      </c>
      <c r="AA40" s="80">
        <v>471.42989999999998</v>
      </c>
      <c r="AB40" s="80">
        <v>789.19849999999997</v>
      </c>
      <c r="AC40" s="80">
        <v>439.15089999999998</v>
      </c>
      <c r="AD40" s="80">
        <v>348.57690000000002</v>
      </c>
      <c r="AE40" s="87">
        <v>385.75470000000001</v>
      </c>
    </row>
    <row r="41" spans="1:31" x14ac:dyDescent="0.3">
      <c r="A41" s="82" t="s">
        <v>44</v>
      </c>
      <c r="B41" s="86">
        <v>10.761049999999999</v>
      </c>
      <c r="C41" s="80">
        <v>64.153469999999999</v>
      </c>
      <c r="D41" s="80">
        <v>133.01159999999999</v>
      </c>
      <c r="E41" s="80">
        <v>124.6717</v>
      </c>
      <c r="F41" s="80">
        <v>121.2479</v>
      </c>
      <c r="G41" s="80">
        <v>114.9965</v>
      </c>
      <c r="H41" s="80">
        <v>113.1427</v>
      </c>
      <c r="I41" s="80">
        <v>62.756030000000003</v>
      </c>
      <c r="J41" s="80">
        <v>13.549569999999999</v>
      </c>
      <c r="K41" s="80">
        <v>0</v>
      </c>
      <c r="L41" s="80">
        <v>151.6951</v>
      </c>
      <c r="M41" s="80">
        <v>242.8201</v>
      </c>
      <c r="N41" s="80">
        <v>375.45979999999997</v>
      </c>
      <c r="O41" s="80">
        <v>347.93369999999999</v>
      </c>
      <c r="P41" s="80">
        <v>503.33330000000001</v>
      </c>
      <c r="Q41" s="80">
        <v>416.84359999999998</v>
      </c>
      <c r="R41" s="80">
        <v>287.80509999999998</v>
      </c>
      <c r="S41" s="80">
        <v>331.33409999999998</v>
      </c>
      <c r="T41" s="80">
        <v>207.07249999999999</v>
      </c>
      <c r="U41" s="80">
        <v>74.208439999999996</v>
      </c>
      <c r="V41" s="80">
        <v>301.56220000000002</v>
      </c>
      <c r="W41" s="80">
        <v>379.78989999999999</v>
      </c>
      <c r="X41" s="80">
        <v>477.32769999999999</v>
      </c>
      <c r="Y41" s="80">
        <v>642.21969999999999</v>
      </c>
      <c r="Z41" s="80">
        <v>537.37810000000002</v>
      </c>
      <c r="AA41" s="80">
        <v>632.64499999999998</v>
      </c>
      <c r="AB41" s="80">
        <v>645.11099999999999</v>
      </c>
      <c r="AC41" s="80">
        <v>567.72119999999995</v>
      </c>
      <c r="AD41" s="80">
        <v>462.74630000000002</v>
      </c>
      <c r="AE41" s="87">
        <v>331.52980000000002</v>
      </c>
    </row>
    <row r="42" spans="1:31" ht="14.4" thickBot="1" x14ac:dyDescent="0.35">
      <c r="A42" s="82" t="s">
        <v>45</v>
      </c>
      <c r="B42" s="88">
        <v>17.556090000000001</v>
      </c>
      <c r="C42" s="89">
        <v>100.7509</v>
      </c>
      <c r="D42" s="89">
        <v>173.0865</v>
      </c>
      <c r="E42" s="89">
        <v>151.59229999999999</v>
      </c>
      <c r="F42" s="89">
        <v>180.614</v>
      </c>
      <c r="G42" s="89">
        <v>168.5368</v>
      </c>
      <c r="H42" s="89">
        <v>106.3623</v>
      </c>
      <c r="I42" s="89">
        <v>87.084609999999998</v>
      </c>
      <c r="J42" s="89">
        <v>21.147659999999998</v>
      </c>
      <c r="K42" s="89">
        <v>0</v>
      </c>
      <c r="L42" s="89">
        <v>237.69220000000001</v>
      </c>
      <c r="M42" s="89">
        <v>266.61509999999998</v>
      </c>
      <c r="N42" s="89">
        <v>467.24</v>
      </c>
      <c r="O42" s="89">
        <v>437.49779999999998</v>
      </c>
      <c r="P42" s="89">
        <v>572.173</v>
      </c>
      <c r="Q42" s="89">
        <v>740.29899999999998</v>
      </c>
      <c r="R42" s="89">
        <v>578.2242</v>
      </c>
      <c r="S42" s="89">
        <v>435.57990000000001</v>
      </c>
      <c r="T42" s="89">
        <v>234.27760000000001</v>
      </c>
      <c r="U42" s="89">
        <v>94.28349</v>
      </c>
      <c r="V42" s="89">
        <v>453.59640000000002</v>
      </c>
      <c r="W42" s="89">
        <v>593.20989999999995</v>
      </c>
      <c r="X42" s="89">
        <v>770.4171</v>
      </c>
      <c r="Y42" s="89">
        <v>600.67010000000005</v>
      </c>
      <c r="Z42" s="89">
        <v>1161.636</v>
      </c>
      <c r="AA42" s="89">
        <v>1313.616</v>
      </c>
      <c r="AB42" s="89">
        <v>700.17729999999995</v>
      </c>
      <c r="AC42" s="89">
        <v>870.39620000000002</v>
      </c>
      <c r="AD42" s="89">
        <v>764.58950000000004</v>
      </c>
      <c r="AE42" s="90">
        <v>462.26499999999999</v>
      </c>
    </row>
    <row r="43" spans="1:31" x14ac:dyDescent="0.3">
      <c r="B43" s="3">
        <f>COUNTIF(B3:B42,"&lt;500")</f>
        <v>40</v>
      </c>
      <c r="C43" s="3">
        <f t="shared" ref="C43:AE43" si="0">COUNTIF(C3:C42,"&lt;500")</f>
        <v>40</v>
      </c>
      <c r="D43" s="3">
        <f t="shared" si="0"/>
        <v>40</v>
      </c>
      <c r="E43" s="3">
        <f t="shared" si="0"/>
        <v>39</v>
      </c>
      <c r="F43" s="3">
        <f t="shared" si="0"/>
        <v>39</v>
      </c>
      <c r="G43" s="3">
        <f t="shared" si="0"/>
        <v>39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38</v>
      </c>
      <c r="M43" s="3">
        <f t="shared" si="0"/>
        <v>30</v>
      </c>
      <c r="N43" s="3">
        <f t="shared" si="0"/>
        <v>15</v>
      </c>
      <c r="O43" s="3">
        <f t="shared" si="0"/>
        <v>12</v>
      </c>
      <c r="P43" s="3">
        <f t="shared" si="0"/>
        <v>5</v>
      </c>
      <c r="Q43" s="3">
        <f t="shared" si="0"/>
        <v>2</v>
      </c>
      <c r="R43" s="3">
        <f t="shared" si="0"/>
        <v>13</v>
      </c>
      <c r="S43" s="3">
        <f t="shared" si="0"/>
        <v>27</v>
      </c>
      <c r="T43" s="3">
        <f t="shared" si="0"/>
        <v>38</v>
      </c>
      <c r="U43" s="3">
        <f t="shared" si="0"/>
        <v>40</v>
      </c>
      <c r="V43" s="3">
        <f t="shared" si="0"/>
        <v>33</v>
      </c>
      <c r="W43" s="3">
        <f t="shared" si="0"/>
        <v>22</v>
      </c>
      <c r="X43" s="3">
        <f t="shared" si="0"/>
        <v>3</v>
      </c>
      <c r="Y43" s="3">
        <f t="shared" si="0"/>
        <v>0</v>
      </c>
      <c r="Z43" s="3">
        <f t="shared" si="0"/>
        <v>2</v>
      </c>
      <c r="AA43" s="3">
        <f t="shared" si="0"/>
        <v>2</v>
      </c>
      <c r="AB43" s="3">
        <f t="shared" si="0"/>
        <v>0</v>
      </c>
      <c r="AC43" s="3">
        <f t="shared" si="0"/>
        <v>1</v>
      </c>
      <c r="AD43" s="3">
        <f t="shared" si="0"/>
        <v>5</v>
      </c>
      <c r="AE43" s="3">
        <f t="shared" si="0"/>
        <v>19</v>
      </c>
    </row>
    <row r="44" spans="1:31" ht="14.4" thickBot="1" x14ac:dyDescent="0.35"/>
    <row r="45" spans="1:31" ht="14.4" thickBot="1" x14ac:dyDescent="0.35">
      <c r="A45" s="134" t="s">
        <v>85</v>
      </c>
      <c r="B45" s="139" t="s">
        <v>76</v>
      </c>
      <c r="C45" s="140"/>
      <c r="D45" s="140"/>
      <c r="E45" s="140"/>
      <c r="F45" s="140"/>
      <c r="G45" s="140"/>
      <c r="H45" s="140"/>
      <c r="I45" s="140"/>
      <c r="J45" s="140"/>
      <c r="K45" s="141"/>
      <c r="L45" s="139" t="s">
        <v>77</v>
      </c>
      <c r="M45" s="140"/>
      <c r="N45" s="140"/>
      <c r="O45" s="140"/>
      <c r="P45" s="140"/>
      <c r="Q45" s="140"/>
      <c r="R45" s="140"/>
      <c r="S45" s="140"/>
      <c r="T45" s="140"/>
      <c r="U45" s="141"/>
      <c r="V45" s="139" t="s">
        <v>78</v>
      </c>
      <c r="W45" s="140"/>
      <c r="X45" s="140"/>
      <c r="Y45" s="140"/>
      <c r="Z45" s="140"/>
      <c r="AA45" s="140"/>
      <c r="AB45" s="140"/>
      <c r="AC45" s="140"/>
      <c r="AD45" s="140"/>
      <c r="AE45" s="141"/>
    </row>
    <row r="46" spans="1:31" ht="14.4" thickBot="1" x14ac:dyDescent="0.35">
      <c r="A46" s="135"/>
      <c r="B46" s="73">
        <v>8.3000000000000007</v>
      </c>
      <c r="C46" s="73">
        <v>9.3000000000000007</v>
      </c>
      <c r="D46" s="73">
        <v>10.3</v>
      </c>
      <c r="E46" s="73">
        <v>11.3</v>
      </c>
      <c r="F46" s="73">
        <v>12.3</v>
      </c>
      <c r="G46" s="73">
        <v>13.3</v>
      </c>
      <c r="H46" s="73">
        <v>14.3</v>
      </c>
      <c r="I46" s="73">
        <v>15.3</v>
      </c>
      <c r="J46" s="73">
        <v>16.3</v>
      </c>
      <c r="K46" s="74">
        <v>17.3</v>
      </c>
      <c r="L46" s="73">
        <v>8.3000000000000007</v>
      </c>
      <c r="M46" s="73">
        <v>9.3000000000000007</v>
      </c>
      <c r="N46" s="73">
        <v>10.3</v>
      </c>
      <c r="O46" s="73">
        <v>11.3</v>
      </c>
      <c r="P46" s="73">
        <v>12.3</v>
      </c>
      <c r="Q46" s="73">
        <v>13.3</v>
      </c>
      <c r="R46" s="73">
        <v>14.3</v>
      </c>
      <c r="S46" s="73">
        <v>15.3</v>
      </c>
      <c r="T46" s="73">
        <v>16.3</v>
      </c>
      <c r="U46" s="74">
        <v>17.3</v>
      </c>
      <c r="V46" s="74">
        <v>7.3</v>
      </c>
      <c r="W46" s="73">
        <v>8.3000000000000007</v>
      </c>
      <c r="X46" s="73">
        <v>9.3000000000000007</v>
      </c>
      <c r="Y46" s="73">
        <v>10.3</v>
      </c>
      <c r="Z46" s="73">
        <v>11.3</v>
      </c>
      <c r="AA46" s="73">
        <v>12.3</v>
      </c>
      <c r="AB46" s="73">
        <v>13.3</v>
      </c>
      <c r="AC46" s="73">
        <v>14.3</v>
      </c>
      <c r="AD46" s="73">
        <v>15.3</v>
      </c>
      <c r="AE46" s="74">
        <v>16.3</v>
      </c>
    </row>
    <row r="47" spans="1:31" x14ac:dyDescent="0.3">
      <c r="A47" s="81" t="s">
        <v>6</v>
      </c>
      <c r="B47" s="83">
        <f>B91*0.9058</f>
        <v>35.555747836000002</v>
      </c>
      <c r="C47" s="84">
        <f t="shared" ref="C47:AE47" si="1">C91*0.9058</f>
        <v>122.99985012000002</v>
      </c>
      <c r="D47" s="84">
        <f t="shared" si="1"/>
        <v>159.53139818</v>
      </c>
      <c r="E47" s="84">
        <f t="shared" si="1"/>
        <v>280.41720168000006</v>
      </c>
      <c r="F47" s="84">
        <f t="shared" si="1"/>
        <v>222.33649045999999</v>
      </c>
      <c r="G47" s="84">
        <f t="shared" si="1"/>
        <v>234.44939154000002</v>
      </c>
      <c r="H47" s="84">
        <f t="shared" si="1"/>
        <v>191.02660766</v>
      </c>
      <c r="I47" s="84">
        <f t="shared" si="1"/>
        <v>118.05255168000001</v>
      </c>
      <c r="J47" s="84">
        <f t="shared" si="1"/>
        <v>31.551115456000005</v>
      </c>
      <c r="K47" s="84">
        <f t="shared" si="1"/>
        <v>0</v>
      </c>
      <c r="L47" s="84">
        <f t="shared" si="1"/>
        <v>267.49161684000001</v>
      </c>
      <c r="M47" s="84">
        <f t="shared" si="1"/>
        <v>462.15365280000003</v>
      </c>
      <c r="N47" s="84">
        <f t="shared" si="1"/>
        <v>598.27528403999997</v>
      </c>
      <c r="O47" s="84">
        <f t="shared" si="1"/>
        <v>689.49967016000005</v>
      </c>
      <c r="P47" s="84">
        <f t="shared" si="1"/>
        <v>860.08798778000005</v>
      </c>
      <c r="Q47" s="84">
        <f t="shared" si="1"/>
        <v>926.71763940000005</v>
      </c>
      <c r="R47" s="84">
        <f t="shared" si="1"/>
        <v>619.50669256000003</v>
      </c>
      <c r="S47" s="84">
        <f t="shared" si="1"/>
        <v>638.60666309999999</v>
      </c>
      <c r="T47" s="84">
        <f t="shared" si="1"/>
        <v>216.38991346</v>
      </c>
      <c r="U47" s="84">
        <f t="shared" si="1"/>
        <v>152.68835092</v>
      </c>
      <c r="V47" s="84">
        <f t="shared" si="1"/>
        <v>401.46604918000003</v>
      </c>
      <c r="W47" s="84">
        <f t="shared" si="1"/>
        <v>703.43830172000003</v>
      </c>
      <c r="X47" s="84">
        <f t="shared" si="1"/>
        <v>808.87949058000004</v>
      </c>
      <c r="Y47" s="84">
        <f t="shared" si="1"/>
        <v>1174.2999534</v>
      </c>
      <c r="Z47" s="84">
        <f t="shared" si="1"/>
        <v>1383.0596794000001</v>
      </c>
      <c r="AA47" s="84">
        <f t="shared" si="1"/>
        <v>1397.9338212000002</v>
      </c>
      <c r="AB47" s="84">
        <f t="shared" si="1"/>
        <v>1501.5020874000002</v>
      </c>
      <c r="AC47" s="84">
        <f t="shared" si="1"/>
        <v>1214.9730908000001</v>
      </c>
      <c r="AD47" s="84">
        <f t="shared" si="1"/>
        <v>894.62496424000005</v>
      </c>
      <c r="AE47" s="85">
        <f t="shared" si="1"/>
        <v>611.65259134000007</v>
      </c>
    </row>
    <row r="48" spans="1:31" x14ac:dyDescent="0.3">
      <c r="A48" s="82" t="s">
        <v>7</v>
      </c>
      <c r="B48" s="86">
        <f t="shared" ref="B48:AE48" si="2">B92*0.9058</f>
        <v>16.470270096</v>
      </c>
      <c r="C48" s="80">
        <f t="shared" si="2"/>
        <v>78.729436715999995</v>
      </c>
      <c r="D48" s="80">
        <f t="shared" si="2"/>
        <v>105.21075334</v>
      </c>
      <c r="E48" s="80">
        <f t="shared" si="2"/>
        <v>149.2119811</v>
      </c>
      <c r="F48" s="80">
        <f t="shared" si="2"/>
        <v>124.87784526</v>
      </c>
      <c r="G48" s="80">
        <f t="shared" si="2"/>
        <v>134.72515938000001</v>
      </c>
      <c r="H48" s="80">
        <f t="shared" si="2"/>
        <v>123.6204137</v>
      </c>
      <c r="I48" s="80">
        <f t="shared" si="2"/>
        <v>61.770125200000003</v>
      </c>
      <c r="J48" s="80">
        <f t="shared" si="2"/>
        <v>19.532462866000003</v>
      </c>
      <c r="K48" s="80">
        <f t="shared" si="2"/>
        <v>0</v>
      </c>
      <c r="L48" s="80">
        <f t="shared" si="2"/>
        <v>154.39596508</v>
      </c>
      <c r="M48" s="80">
        <f t="shared" si="2"/>
        <v>248.97090540000002</v>
      </c>
      <c r="N48" s="80">
        <f t="shared" si="2"/>
        <v>283.40561704000004</v>
      </c>
      <c r="O48" s="80">
        <f t="shared" si="2"/>
        <v>328.09534337999997</v>
      </c>
      <c r="P48" s="80">
        <f t="shared" si="2"/>
        <v>580.90883353999993</v>
      </c>
      <c r="Q48" s="80">
        <f t="shared" si="2"/>
        <v>333.86257198000004</v>
      </c>
      <c r="R48" s="80">
        <f t="shared" si="2"/>
        <v>285.60616756000002</v>
      </c>
      <c r="S48" s="80">
        <f t="shared" si="2"/>
        <v>295.07712178000003</v>
      </c>
      <c r="T48" s="80">
        <f t="shared" si="2"/>
        <v>170.56313638</v>
      </c>
      <c r="U48" s="80">
        <f t="shared" si="2"/>
        <v>79.893652398</v>
      </c>
      <c r="V48" s="80">
        <f t="shared" si="2"/>
        <v>263.49903160000002</v>
      </c>
      <c r="W48" s="80">
        <f t="shared" si="2"/>
        <v>366.97898230000004</v>
      </c>
      <c r="X48" s="80">
        <f t="shared" si="2"/>
        <v>471.49516820000002</v>
      </c>
      <c r="Y48" s="80">
        <f t="shared" si="2"/>
        <v>672.98249773999999</v>
      </c>
      <c r="Z48" s="80">
        <f t="shared" si="2"/>
        <v>582.31563152000001</v>
      </c>
      <c r="AA48" s="80">
        <f t="shared" si="2"/>
        <v>652.97093008000002</v>
      </c>
      <c r="AB48" s="80">
        <f t="shared" si="2"/>
        <v>718.25320420000003</v>
      </c>
      <c r="AC48" s="80">
        <f t="shared" si="2"/>
        <v>598.37247637999997</v>
      </c>
      <c r="AD48" s="80">
        <f t="shared" si="2"/>
        <v>467.31435772000003</v>
      </c>
      <c r="AE48" s="87">
        <f t="shared" si="2"/>
        <v>380.86743253999998</v>
      </c>
    </row>
    <row r="49" spans="1:31" x14ac:dyDescent="0.3">
      <c r="A49" s="82" t="s">
        <v>8</v>
      </c>
      <c r="B49" s="86">
        <f t="shared" ref="B49:AE49" si="3">B93*0.9058</f>
        <v>11.288405688000001</v>
      </c>
      <c r="C49" s="80">
        <f t="shared" si="3"/>
        <v>39.988497528000003</v>
      </c>
      <c r="D49" s="80">
        <f t="shared" si="3"/>
        <v>69.549506977999997</v>
      </c>
      <c r="E49" s="80">
        <f t="shared" si="3"/>
        <v>81.152433600000009</v>
      </c>
      <c r="F49" s="80">
        <f t="shared" si="3"/>
        <v>108.14998376</v>
      </c>
      <c r="G49" s="80">
        <f t="shared" si="3"/>
        <v>101.55041554</v>
      </c>
      <c r="H49" s="80">
        <f t="shared" si="3"/>
        <v>66.055981305999993</v>
      </c>
      <c r="I49" s="80">
        <f t="shared" si="3"/>
        <v>40.326813827999999</v>
      </c>
      <c r="J49" s="80">
        <f t="shared" si="3"/>
        <v>9.5473041020000018</v>
      </c>
      <c r="K49" s="80">
        <f t="shared" si="3"/>
        <v>0</v>
      </c>
      <c r="L49" s="80">
        <f t="shared" si="3"/>
        <v>111.06348946</v>
      </c>
      <c r="M49" s="80">
        <f t="shared" si="3"/>
        <v>225.83677340000003</v>
      </c>
      <c r="N49" s="80">
        <f t="shared" si="3"/>
        <v>169.80371366000003</v>
      </c>
      <c r="O49" s="80">
        <f t="shared" si="3"/>
        <v>324.16734167999999</v>
      </c>
      <c r="P49" s="80">
        <f t="shared" si="3"/>
        <v>272.53040107999999</v>
      </c>
      <c r="Q49" s="80">
        <f t="shared" si="3"/>
        <v>353.31797844000005</v>
      </c>
      <c r="R49" s="80">
        <f t="shared" si="3"/>
        <v>205.14023978</v>
      </c>
      <c r="S49" s="80">
        <f t="shared" si="3"/>
        <v>147.33878669999999</v>
      </c>
      <c r="T49" s="80">
        <f t="shared" si="3"/>
        <v>105.67062800000001</v>
      </c>
      <c r="U49" s="80">
        <f t="shared" si="3"/>
        <v>51.713743382000004</v>
      </c>
      <c r="V49" s="80">
        <f t="shared" si="3"/>
        <v>148.48254036000003</v>
      </c>
      <c r="W49" s="80">
        <f t="shared" si="3"/>
        <v>238.79098152</v>
      </c>
      <c r="X49" s="80">
        <f t="shared" si="3"/>
        <v>336.52970008</v>
      </c>
      <c r="Y49" s="80">
        <f t="shared" si="3"/>
        <v>474.40314852000006</v>
      </c>
      <c r="Z49" s="80">
        <f t="shared" si="3"/>
        <v>372.81287778000001</v>
      </c>
      <c r="AA49" s="80">
        <f t="shared" si="3"/>
        <v>444.09607690000001</v>
      </c>
      <c r="AB49" s="80">
        <f t="shared" si="3"/>
        <v>406.48798554000001</v>
      </c>
      <c r="AC49" s="80">
        <f t="shared" si="3"/>
        <v>626.46296482000002</v>
      </c>
      <c r="AD49" s="80">
        <f t="shared" si="3"/>
        <v>317.21786292000002</v>
      </c>
      <c r="AE49" s="87">
        <f t="shared" si="3"/>
        <v>225.39401836000002</v>
      </c>
    </row>
    <row r="50" spans="1:31" x14ac:dyDescent="0.3">
      <c r="A50" s="82" t="s">
        <v>9</v>
      </c>
      <c r="B50" s="86">
        <f t="shared" ref="B50:AE50" si="4">B94*0.9058</f>
        <v>8.5672574875999992</v>
      </c>
      <c r="C50" s="80">
        <f t="shared" si="4"/>
        <v>33.268521314000004</v>
      </c>
      <c r="D50" s="80">
        <f t="shared" si="4"/>
        <v>53.672418128000004</v>
      </c>
      <c r="E50" s="80">
        <f t="shared" si="4"/>
        <v>107.64454736</v>
      </c>
      <c r="F50" s="80">
        <f t="shared" si="4"/>
        <v>92.042232940000005</v>
      </c>
      <c r="G50" s="80">
        <f t="shared" si="4"/>
        <v>125.25348052000001</v>
      </c>
      <c r="H50" s="80">
        <f t="shared" si="4"/>
        <v>65.258841074000003</v>
      </c>
      <c r="I50" s="80">
        <f t="shared" si="4"/>
        <v>32.236507142000001</v>
      </c>
      <c r="J50" s="80">
        <f t="shared" si="4"/>
        <v>10.68132947</v>
      </c>
      <c r="K50" s="80">
        <f t="shared" si="4"/>
        <v>0</v>
      </c>
      <c r="L50" s="80">
        <f t="shared" si="4"/>
        <v>90.612337060000016</v>
      </c>
      <c r="M50" s="80">
        <f t="shared" si="4"/>
        <v>153.49070856000003</v>
      </c>
      <c r="N50" s="80">
        <f t="shared" si="4"/>
        <v>190.5644685</v>
      </c>
      <c r="O50" s="80">
        <f t="shared" si="4"/>
        <v>255.82518457999998</v>
      </c>
      <c r="P50" s="80">
        <f t="shared" si="4"/>
        <v>234.70781628000003</v>
      </c>
      <c r="Q50" s="80">
        <f t="shared" si="4"/>
        <v>197.71603124000004</v>
      </c>
      <c r="R50" s="80">
        <f t="shared" si="4"/>
        <v>251.65134876000002</v>
      </c>
      <c r="S50" s="80">
        <f t="shared" si="4"/>
        <v>168.73541314000002</v>
      </c>
      <c r="T50" s="80">
        <f t="shared" si="4"/>
        <v>89.040665364000006</v>
      </c>
      <c r="U50" s="80">
        <f t="shared" si="4"/>
        <v>53.506258176000003</v>
      </c>
      <c r="V50" s="80">
        <f t="shared" si="4"/>
        <v>134.49245936</v>
      </c>
      <c r="W50" s="80">
        <f t="shared" si="4"/>
        <v>196.61004944000001</v>
      </c>
      <c r="X50" s="80">
        <f t="shared" si="4"/>
        <v>298.39298384</v>
      </c>
      <c r="Y50" s="80">
        <f t="shared" si="4"/>
        <v>374.80572836000005</v>
      </c>
      <c r="Z50" s="80">
        <f t="shared" si="4"/>
        <v>385.71953140000005</v>
      </c>
      <c r="AA50" s="80">
        <f t="shared" si="4"/>
        <v>296.85094992000001</v>
      </c>
      <c r="AB50" s="80">
        <f t="shared" si="4"/>
        <v>491.86923702000001</v>
      </c>
      <c r="AC50" s="80">
        <f t="shared" si="4"/>
        <v>405.12258262</v>
      </c>
      <c r="AD50" s="80">
        <f t="shared" si="4"/>
        <v>277.95949454000004</v>
      </c>
      <c r="AE50" s="87">
        <f t="shared" si="4"/>
        <v>215.16382258000002</v>
      </c>
    </row>
    <row r="51" spans="1:31" x14ac:dyDescent="0.3">
      <c r="A51" s="82" t="s">
        <v>18</v>
      </c>
      <c r="B51" s="86">
        <f t="shared" ref="B51:AE51" si="5">B95*0.9058</f>
        <v>21.309615292</v>
      </c>
      <c r="C51" s="80">
        <f t="shared" si="5"/>
        <v>69.067920291999997</v>
      </c>
      <c r="D51" s="80">
        <f t="shared" si="5"/>
        <v>120.47873698000002</v>
      </c>
      <c r="E51" s="80">
        <f t="shared" si="5"/>
        <v>178.98617058000002</v>
      </c>
      <c r="F51" s="80">
        <f t="shared" si="5"/>
        <v>162.78620932000001</v>
      </c>
      <c r="G51" s="80">
        <f t="shared" si="5"/>
        <v>153.30529130000002</v>
      </c>
      <c r="H51" s="80">
        <f t="shared" si="5"/>
        <v>122.73209564000001</v>
      </c>
      <c r="I51" s="80">
        <f t="shared" si="5"/>
        <v>58.747932558000009</v>
      </c>
      <c r="J51" s="80">
        <f t="shared" si="5"/>
        <v>19.667481414000001</v>
      </c>
      <c r="K51" s="80">
        <f t="shared" si="5"/>
        <v>0</v>
      </c>
      <c r="L51" s="80">
        <f t="shared" si="5"/>
        <v>139.58667856</v>
      </c>
      <c r="M51" s="80">
        <f t="shared" si="5"/>
        <v>302.61374010000003</v>
      </c>
      <c r="N51" s="80">
        <f t="shared" si="5"/>
        <v>354.41345296000003</v>
      </c>
      <c r="O51" s="80">
        <f t="shared" si="5"/>
        <v>409.15312088000002</v>
      </c>
      <c r="P51" s="80">
        <f t="shared" si="5"/>
        <v>419.48793656000004</v>
      </c>
      <c r="Q51" s="80">
        <f t="shared" si="5"/>
        <v>392.46067615999999</v>
      </c>
      <c r="R51" s="80">
        <f t="shared" si="5"/>
        <v>326.47794690000001</v>
      </c>
      <c r="S51" s="80">
        <f t="shared" si="5"/>
        <v>295.17993008000002</v>
      </c>
      <c r="T51" s="80">
        <f t="shared" si="5"/>
        <v>197.88115858000003</v>
      </c>
      <c r="U51" s="80">
        <f t="shared" si="5"/>
        <v>78.063257048000011</v>
      </c>
      <c r="V51" s="80">
        <f t="shared" si="5"/>
        <v>253.26421624000002</v>
      </c>
      <c r="W51" s="80">
        <f t="shared" si="5"/>
        <v>416.19145862000005</v>
      </c>
      <c r="X51" s="80">
        <f t="shared" si="5"/>
        <v>590.84672766000006</v>
      </c>
      <c r="Y51" s="80">
        <f t="shared" si="5"/>
        <v>783.87913884000011</v>
      </c>
      <c r="Z51" s="80">
        <f t="shared" si="5"/>
        <v>817.28866604000007</v>
      </c>
      <c r="AA51" s="80">
        <f t="shared" si="5"/>
        <v>737.99303186000009</v>
      </c>
      <c r="AB51" s="80">
        <f t="shared" si="5"/>
        <v>682.36441181999999</v>
      </c>
      <c r="AC51" s="80">
        <f t="shared" si="5"/>
        <v>569.83769303999998</v>
      </c>
      <c r="AD51" s="80">
        <f t="shared" si="5"/>
        <v>459.76442414000002</v>
      </c>
      <c r="AE51" s="87">
        <f t="shared" si="5"/>
        <v>275.67669738000001</v>
      </c>
    </row>
    <row r="52" spans="1:31" x14ac:dyDescent="0.3">
      <c r="A52" s="82" t="s">
        <v>26</v>
      </c>
      <c r="B52" s="86">
        <f t="shared" ref="B52:AE52" si="6">B96*0.9058</f>
        <v>12.485366040000001</v>
      </c>
      <c r="C52" s="80">
        <f t="shared" si="6"/>
        <v>31.516260272000004</v>
      </c>
      <c r="D52" s="80">
        <f t="shared" si="6"/>
        <v>111.3853202</v>
      </c>
      <c r="E52" s="80">
        <f t="shared" si="6"/>
        <v>99.625771700000016</v>
      </c>
      <c r="F52" s="80">
        <f t="shared" si="6"/>
        <v>111.89628198000001</v>
      </c>
      <c r="G52" s="80">
        <f t="shared" si="6"/>
        <v>110.74473844000001</v>
      </c>
      <c r="H52" s="80">
        <f t="shared" si="6"/>
        <v>109.10007738</v>
      </c>
      <c r="I52" s="80">
        <f t="shared" si="6"/>
        <v>37.168162416000001</v>
      </c>
      <c r="J52" s="80">
        <f t="shared" si="6"/>
        <v>10.648630090000001</v>
      </c>
      <c r="K52" s="80">
        <f t="shared" si="6"/>
        <v>0</v>
      </c>
      <c r="L52" s="80">
        <f t="shared" si="6"/>
        <v>100.06671514</v>
      </c>
      <c r="M52" s="80">
        <f t="shared" si="6"/>
        <v>272.7784997</v>
      </c>
      <c r="N52" s="80">
        <f t="shared" si="6"/>
        <v>259.5357037</v>
      </c>
      <c r="O52" s="80">
        <f t="shared" si="6"/>
        <v>253.54419902000001</v>
      </c>
      <c r="P52" s="80">
        <f t="shared" si="6"/>
        <v>356.33673809999999</v>
      </c>
      <c r="Q52" s="80">
        <f t="shared" si="6"/>
        <v>236.07602718000001</v>
      </c>
      <c r="R52" s="80">
        <f t="shared" si="6"/>
        <v>290.62928146000002</v>
      </c>
      <c r="S52" s="80">
        <f t="shared" si="6"/>
        <v>192.78404082</v>
      </c>
      <c r="T52" s="80">
        <f t="shared" si="6"/>
        <v>127.96734790000001</v>
      </c>
      <c r="U52" s="80">
        <f t="shared" si="6"/>
        <v>61.536836409999999</v>
      </c>
      <c r="V52" s="80">
        <f t="shared" si="6"/>
        <v>130.13592368000002</v>
      </c>
      <c r="W52" s="80">
        <f t="shared" si="6"/>
        <v>258.25961266000002</v>
      </c>
      <c r="X52" s="80">
        <f t="shared" si="6"/>
        <v>294.22956471999998</v>
      </c>
      <c r="Y52" s="80">
        <f t="shared" si="6"/>
        <v>442.60603589999999</v>
      </c>
      <c r="Z52" s="80">
        <f t="shared" si="6"/>
        <v>401.58543362000006</v>
      </c>
      <c r="AA52" s="80">
        <f t="shared" si="6"/>
        <v>659.95491981999999</v>
      </c>
      <c r="AB52" s="80">
        <f t="shared" si="6"/>
        <v>501.97207731999998</v>
      </c>
      <c r="AC52" s="80">
        <f t="shared" si="6"/>
        <v>500.65658398000005</v>
      </c>
      <c r="AD52" s="80">
        <f t="shared" si="6"/>
        <v>439.30711230000003</v>
      </c>
      <c r="AE52" s="87">
        <f t="shared" si="6"/>
        <v>296.96417492</v>
      </c>
    </row>
    <row r="53" spans="1:31" x14ac:dyDescent="0.3">
      <c r="A53" s="82" t="s">
        <v>27</v>
      </c>
      <c r="B53" s="86">
        <f t="shared" ref="B53:AE53" si="7">B97*0.9058</f>
        <v>13.398457730000001</v>
      </c>
      <c r="C53" s="80">
        <f t="shared" si="7"/>
        <v>40.610229590000003</v>
      </c>
      <c r="D53" s="80">
        <f t="shared" si="7"/>
        <v>82.114356967999996</v>
      </c>
      <c r="E53" s="80">
        <f t="shared" si="7"/>
        <v>162.68294812000002</v>
      </c>
      <c r="F53" s="80">
        <f t="shared" si="7"/>
        <v>116.08298016000002</v>
      </c>
      <c r="G53" s="80">
        <f t="shared" si="7"/>
        <v>101.59878526</v>
      </c>
      <c r="H53" s="80">
        <f t="shared" si="7"/>
        <v>111.12798242000001</v>
      </c>
      <c r="I53" s="80">
        <f t="shared" si="7"/>
        <v>39.033385776000003</v>
      </c>
      <c r="J53" s="80">
        <f t="shared" si="7"/>
        <v>12.497739268</v>
      </c>
      <c r="K53" s="80">
        <f t="shared" si="7"/>
        <v>0</v>
      </c>
      <c r="L53" s="80">
        <f t="shared" si="7"/>
        <v>132.60785188</v>
      </c>
      <c r="M53" s="80">
        <f t="shared" si="7"/>
        <v>171.78080332000002</v>
      </c>
      <c r="N53" s="80">
        <f t="shared" si="7"/>
        <v>269.59642430000002</v>
      </c>
      <c r="O53" s="80">
        <f t="shared" si="7"/>
        <v>219.53494164000003</v>
      </c>
      <c r="P53" s="80">
        <f t="shared" si="7"/>
        <v>466.56806910000006</v>
      </c>
      <c r="Q53" s="80">
        <f t="shared" si="7"/>
        <v>443.96709098000002</v>
      </c>
      <c r="R53" s="80">
        <f t="shared" si="7"/>
        <v>374.60953208000006</v>
      </c>
      <c r="S53" s="80">
        <f t="shared" si="7"/>
        <v>232.19250026</v>
      </c>
      <c r="T53" s="80">
        <f t="shared" si="7"/>
        <v>147.93000236</v>
      </c>
      <c r="U53" s="80">
        <f t="shared" si="7"/>
        <v>66.630095462</v>
      </c>
      <c r="V53" s="80">
        <f t="shared" si="7"/>
        <v>177.71741652</v>
      </c>
      <c r="W53" s="80">
        <f t="shared" si="7"/>
        <v>344.95037920000004</v>
      </c>
      <c r="X53" s="80">
        <f t="shared" si="7"/>
        <v>274.18267086000003</v>
      </c>
      <c r="Y53" s="80">
        <f t="shared" si="7"/>
        <v>312.01956730000001</v>
      </c>
      <c r="Z53" s="80">
        <f t="shared" si="7"/>
        <v>445.88032174</v>
      </c>
      <c r="AA53" s="80">
        <f t="shared" si="7"/>
        <v>460.28009608000002</v>
      </c>
      <c r="AB53" s="80">
        <f t="shared" si="7"/>
        <v>627.30300374000001</v>
      </c>
      <c r="AC53" s="80">
        <f t="shared" si="7"/>
        <v>669.62306669999998</v>
      </c>
      <c r="AD53" s="80">
        <f t="shared" si="7"/>
        <v>545.78218128000003</v>
      </c>
      <c r="AE53" s="87">
        <f t="shared" si="7"/>
        <v>276.50269639999999</v>
      </c>
    </row>
    <row r="54" spans="1:31" x14ac:dyDescent="0.3">
      <c r="A54" s="82" t="s">
        <v>28</v>
      </c>
      <c r="B54" s="86">
        <f t="shared" ref="B54:AE54" si="8">B98*0.9058</f>
        <v>10.106246108000001</v>
      </c>
      <c r="C54" s="80">
        <f t="shared" si="8"/>
        <v>41.700378006000001</v>
      </c>
      <c r="D54" s="80">
        <f t="shared" si="8"/>
        <v>60.475963450000002</v>
      </c>
      <c r="E54" s="80">
        <f t="shared" si="8"/>
        <v>107.48874976</v>
      </c>
      <c r="F54" s="80">
        <f t="shared" si="8"/>
        <v>107.69581564000001</v>
      </c>
      <c r="G54" s="80">
        <f t="shared" si="8"/>
        <v>96.525037140000009</v>
      </c>
      <c r="H54" s="80">
        <f t="shared" si="8"/>
        <v>60.632820836</v>
      </c>
      <c r="I54" s="80">
        <f t="shared" si="8"/>
        <v>32.855748253999998</v>
      </c>
      <c r="J54" s="80">
        <f t="shared" si="8"/>
        <v>11.983688710000001</v>
      </c>
      <c r="K54" s="80">
        <f t="shared" si="8"/>
        <v>0</v>
      </c>
      <c r="L54" s="80">
        <f t="shared" si="8"/>
        <v>87.466837863999999</v>
      </c>
      <c r="M54" s="80">
        <f t="shared" si="8"/>
        <v>154.53029522</v>
      </c>
      <c r="N54" s="80">
        <f t="shared" si="8"/>
        <v>214.54860321999999</v>
      </c>
      <c r="O54" s="80">
        <f t="shared" si="8"/>
        <v>306.54672369999997</v>
      </c>
      <c r="P54" s="80">
        <f t="shared" si="8"/>
        <v>361.92552410000002</v>
      </c>
      <c r="Q54" s="80">
        <f t="shared" si="8"/>
        <v>284.39882674</v>
      </c>
      <c r="R54" s="80">
        <f t="shared" si="8"/>
        <v>194.19083879999999</v>
      </c>
      <c r="S54" s="80">
        <f t="shared" si="8"/>
        <v>179.03191348000001</v>
      </c>
      <c r="T54" s="80">
        <f t="shared" si="8"/>
        <v>81.904138904000007</v>
      </c>
      <c r="U54" s="80">
        <f t="shared" si="8"/>
        <v>72.006090926000013</v>
      </c>
      <c r="V54" s="80">
        <f t="shared" si="8"/>
        <v>152.42231745999999</v>
      </c>
      <c r="W54" s="80">
        <f t="shared" si="8"/>
        <v>319.04794124</v>
      </c>
      <c r="X54" s="80">
        <f t="shared" si="8"/>
        <v>243.48148566000003</v>
      </c>
      <c r="Y54" s="80">
        <f t="shared" si="8"/>
        <v>467.31897730000003</v>
      </c>
      <c r="Z54" s="80">
        <f t="shared" si="8"/>
        <v>478.01085934000002</v>
      </c>
      <c r="AA54" s="80">
        <f t="shared" si="8"/>
        <v>353.64959182000001</v>
      </c>
      <c r="AB54" s="80">
        <f t="shared" si="8"/>
        <v>439.82876252</v>
      </c>
      <c r="AC54" s="80">
        <f t="shared" si="8"/>
        <v>536.66014122000001</v>
      </c>
      <c r="AD54" s="80">
        <f t="shared" si="8"/>
        <v>308.74075246000001</v>
      </c>
      <c r="AE54" s="87">
        <f t="shared" si="8"/>
        <v>362.56184860000002</v>
      </c>
    </row>
    <row r="55" spans="1:31" x14ac:dyDescent="0.3">
      <c r="A55" s="82" t="s">
        <v>29</v>
      </c>
      <c r="B55" s="86">
        <f t="shared" ref="B55:AE55" si="9">B99*0.9058</f>
        <v>9.9651858740000012</v>
      </c>
      <c r="C55" s="80">
        <f t="shared" si="9"/>
        <v>38.897887153999996</v>
      </c>
      <c r="D55" s="80">
        <f t="shared" si="9"/>
        <v>63.488808236000004</v>
      </c>
      <c r="E55" s="80">
        <f t="shared" si="9"/>
        <v>75.061263745999995</v>
      </c>
      <c r="F55" s="80">
        <f t="shared" si="9"/>
        <v>122.52004785999999</v>
      </c>
      <c r="G55" s="80">
        <f t="shared" si="9"/>
        <v>86.001488972000004</v>
      </c>
      <c r="H55" s="80">
        <f t="shared" si="9"/>
        <v>64.242732750000002</v>
      </c>
      <c r="I55" s="80">
        <f t="shared" si="9"/>
        <v>45.900001952000004</v>
      </c>
      <c r="J55" s="80">
        <f t="shared" si="9"/>
        <v>9.977088086000002</v>
      </c>
      <c r="K55" s="80">
        <f t="shared" si="9"/>
        <v>0</v>
      </c>
      <c r="L55" s="80">
        <f t="shared" si="9"/>
        <v>99.532836619999998</v>
      </c>
      <c r="M55" s="80">
        <f t="shared" si="9"/>
        <v>174.61532326</v>
      </c>
      <c r="N55" s="80">
        <f t="shared" si="9"/>
        <v>306.30840772000005</v>
      </c>
      <c r="O55" s="80">
        <f t="shared" si="9"/>
        <v>260.85346154000001</v>
      </c>
      <c r="P55" s="80">
        <f t="shared" si="9"/>
        <v>224.00678565999999</v>
      </c>
      <c r="Q55" s="80">
        <f t="shared" si="9"/>
        <v>287.39611894000001</v>
      </c>
      <c r="R55" s="80">
        <f t="shared" si="9"/>
        <v>308.39881296000004</v>
      </c>
      <c r="S55" s="80">
        <f t="shared" si="9"/>
        <v>185.90439924</v>
      </c>
      <c r="T55" s="80">
        <f t="shared" si="9"/>
        <v>105.53629786</v>
      </c>
      <c r="U55" s="80">
        <f t="shared" si="9"/>
        <v>75.022885000000002</v>
      </c>
      <c r="V55" s="80">
        <f t="shared" si="9"/>
        <v>189.29643908</v>
      </c>
      <c r="W55" s="80">
        <f t="shared" si="9"/>
        <v>283.86657866000002</v>
      </c>
      <c r="X55" s="80">
        <f t="shared" si="9"/>
        <v>232.05291648000002</v>
      </c>
      <c r="Y55" s="80">
        <f t="shared" si="9"/>
        <v>387.97624152000003</v>
      </c>
      <c r="Z55" s="80">
        <f t="shared" si="9"/>
        <v>277.75414968000001</v>
      </c>
      <c r="AA55" s="80">
        <f t="shared" si="9"/>
        <v>410.86589809999998</v>
      </c>
      <c r="AB55" s="80">
        <f t="shared" si="9"/>
        <v>465.90710683999998</v>
      </c>
      <c r="AC55" s="80">
        <f t="shared" si="9"/>
        <v>461.36134953999999</v>
      </c>
      <c r="AD55" s="80">
        <f t="shared" si="9"/>
        <v>253.99872946000002</v>
      </c>
      <c r="AE55" s="87">
        <f t="shared" si="9"/>
        <v>202.74304008000001</v>
      </c>
    </row>
    <row r="56" spans="1:31" x14ac:dyDescent="0.3">
      <c r="A56" s="82" t="s">
        <v>30</v>
      </c>
      <c r="B56" s="86">
        <f t="shared" ref="B56:AE56" si="10">B100*0.9058</f>
        <v>15.63034893</v>
      </c>
      <c r="C56" s="80">
        <f t="shared" si="10"/>
        <v>54.481668906000003</v>
      </c>
      <c r="D56" s="80">
        <f t="shared" si="10"/>
        <v>68.506668496000003</v>
      </c>
      <c r="E56" s="80">
        <f t="shared" si="10"/>
        <v>96.722410960000005</v>
      </c>
      <c r="F56" s="80">
        <f t="shared" si="10"/>
        <v>143.09701588000001</v>
      </c>
      <c r="G56" s="80">
        <f t="shared" si="10"/>
        <v>106.50296762000001</v>
      </c>
      <c r="H56" s="80">
        <f t="shared" si="10"/>
        <v>80.322077682000014</v>
      </c>
      <c r="I56" s="80">
        <f t="shared" si="10"/>
        <v>26.735112726000001</v>
      </c>
      <c r="J56" s="80">
        <f t="shared" si="10"/>
        <v>13.435061108000001</v>
      </c>
      <c r="K56" s="80">
        <f t="shared" si="10"/>
        <v>0</v>
      </c>
      <c r="L56" s="80">
        <f t="shared" si="10"/>
        <v>119.47447652000002</v>
      </c>
      <c r="M56" s="80">
        <f t="shared" si="10"/>
        <v>164.92036469999999</v>
      </c>
      <c r="N56" s="80">
        <f t="shared" si="10"/>
        <v>235.57611616</v>
      </c>
      <c r="O56" s="80">
        <f t="shared" si="10"/>
        <v>338.58957986000001</v>
      </c>
      <c r="P56" s="80">
        <f t="shared" si="10"/>
        <v>387.28892048000006</v>
      </c>
      <c r="Q56" s="80">
        <f t="shared" si="10"/>
        <v>401.85418448000001</v>
      </c>
      <c r="R56" s="80">
        <f t="shared" si="10"/>
        <v>237.65963732000003</v>
      </c>
      <c r="S56" s="80">
        <f t="shared" si="10"/>
        <v>170.32699432000001</v>
      </c>
      <c r="T56" s="80">
        <f t="shared" si="10"/>
        <v>147.50817130000001</v>
      </c>
      <c r="U56" s="80">
        <f t="shared" si="10"/>
        <v>87.841639788000009</v>
      </c>
      <c r="V56" s="80">
        <f t="shared" si="10"/>
        <v>224.13830782000002</v>
      </c>
      <c r="W56" s="80">
        <f t="shared" si="10"/>
        <v>270.31916211999999</v>
      </c>
      <c r="X56" s="80">
        <f t="shared" si="10"/>
        <v>384.05566738000005</v>
      </c>
      <c r="Y56" s="80">
        <f t="shared" si="10"/>
        <v>425.06032758000003</v>
      </c>
      <c r="Z56" s="80">
        <f t="shared" si="10"/>
        <v>413.26509056000003</v>
      </c>
      <c r="AA56" s="80">
        <f t="shared" si="10"/>
        <v>455.47319664000003</v>
      </c>
      <c r="AB56" s="80">
        <f t="shared" si="10"/>
        <v>556.96147430000008</v>
      </c>
      <c r="AC56" s="80">
        <f t="shared" si="10"/>
        <v>470.17215672000003</v>
      </c>
      <c r="AD56" s="80">
        <f t="shared" si="10"/>
        <v>304.5240723</v>
      </c>
      <c r="AE56" s="87">
        <f t="shared" si="10"/>
        <v>255.31467569999998</v>
      </c>
    </row>
    <row r="57" spans="1:31" x14ac:dyDescent="0.3">
      <c r="A57" s="82" t="s">
        <v>10</v>
      </c>
      <c r="B57" s="86">
        <f t="shared" ref="B57:AE57" si="11">B101*0.9058</f>
        <v>13.861086022</v>
      </c>
      <c r="C57" s="80">
        <f t="shared" si="11"/>
        <v>59.007444258</v>
      </c>
      <c r="D57" s="80">
        <f t="shared" si="11"/>
        <v>89.781492010000008</v>
      </c>
      <c r="E57" s="80">
        <f t="shared" si="11"/>
        <v>169.67527122000001</v>
      </c>
      <c r="F57" s="80">
        <f t="shared" si="11"/>
        <v>172.15969946000001</v>
      </c>
      <c r="G57" s="80">
        <f t="shared" si="11"/>
        <v>170.94194194000002</v>
      </c>
      <c r="H57" s="80">
        <f t="shared" si="11"/>
        <v>126.33817602000001</v>
      </c>
      <c r="I57" s="80">
        <f t="shared" si="11"/>
        <v>60.349658698000006</v>
      </c>
      <c r="J57" s="80">
        <f t="shared" si="11"/>
        <v>14.609847476000001</v>
      </c>
      <c r="K57" s="80">
        <f t="shared" si="11"/>
        <v>0</v>
      </c>
      <c r="L57" s="80">
        <f t="shared" si="11"/>
        <v>134.67343820000002</v>
      </c>
      <c r="M57" s="80">
        <f t="shared" si="11"/>
        <v>274.38837804000002</v>
      </c>
      <c r="N57" s="80">
        <f t="shared" si="11"/>
        <v>290.77765149999999</v>
      </c>
      <c r="O57" s="80">
        <f t="shared" si="11"/>
        <v>289.72683291999999</v>
      </c>
      <c r="P57" s="80">
        <f t="shared" si="11"/>
        <v>389.91791440000003</v>
      </c>
      <c r="Q57" s="80">
        <f t="shared" si="11"/>
        <v>365.90687742</v>
      </c>
      <c r="R57" s="80">
        <f t="shared" si="11"/>
        <v>311.79674050000006</v>
      </c>
      <c r="S57" s="80">
        <f t="shared" si="11"/>
        <v>233.89803108000001</v>
      </c>
      <c r="T57" s="80">
        <f t="shared" si="11"/>
        <v>121.01732566000001</v>
      </c>
      <c r="U57" s="80">
        <f t="shared" si="11"/>
        <v>69.331625846000009</v>
      </c>
      <c r="V57" s="80">
        <f t="shared" si="11"/>
        <v>181.75701278</v>
      </c>
      <c r="W57" s="80">
        <f t="shared" si="11"/>
        <v>272.37623392</v>
      </c>
      <c r="X57" s="80">
        <f t="shared" si="11"/>
        <v>463.79469066000001</v>
      </c>
      <c r="Y57" s="80">
        <f t="shared" si="11"/>
        <v>502.30314721999997</v>
      </c>
      <c r="Z57" s="80">
        <f t="shared" si="11"/>
        <v>621.33151724000004</v>
      </c>
      <c r="AA57" s="80">
        <f t="shared" si="11"/>
        <v>477.5893906</v>
      </c>
      <c r="AB57" s="80">
        <f t="shared" si="11"/>
        <v>586.29254642000001</v>
      </c>
      <c r="AC57" s="80">
        <f t="shared" si="11"/>
        <v>783.29145579999999</v>
      </c>
      <c r="AD57" s="80">
        <f t="shared" si="11"/>
        <v>451.13477696000001</v>
      </c>
      <c r="AE57" s="87">
        <f t="shared" si="11"/>
        <v>287.69956194000002</v>
      </c>
    </row>
    <row r="58" spans="1:31" x14ac:dyDescent="0.3">
      <c r="A58" s="82" t="s">
        <v>11</v>
      </c>
      <c r="B58" s="86">
        <f t="shared" ref="B58:AE58" si="12">B102*0.9058</f>
        <v>13.17717079</v>
      </c>
      <c r="C58" s="80">
        <f t="shared" si="12"/>
        <v>53.764818785999999</v>
      </c>
      <c r="D58" s="80">
        <f t="shared" si="12"/>
        <v>43.777504218000004</v>
      </c>
      <c r="E58" s="80">
        <f t="shared" si="12"/>
        <v>68.334955990000012</v>
      </c>
      <c r="F58" s="80">
        <f t="shared" si="12"/>
        <v>76.050415462000004</v>
      </c>
      <c r="G58" s="80">
        <f t="shared" si="12"/>
        <v>142.47699577999998</v>
      </c>
      <c r="H58" s="80">
        <f t="shared" si="12"/>
        <v>71.974732130000007</v>
      </c>
      <c r="I58" s="80">
        <f t="shared" si="12"/>
        <v>47.879555388</v>
      </c>
      <c r="J58" s="80">
        <f t="shared" si="12"/>
        <v>10.644798556000001</v>
      </c>
      <c r="K58" s="80">
        <f t="shared" si="12"/>
        <v>0</v>
      </c>
      <c r="L58" s="80">
        <f t="shared" si="12"/>
        <v>120.67864704000002</v>
      </c>
      <c r="M58" s="80">
        <f t="shared" si="12"/>
        <v>161.56473801999999</v>
      </c>
      <c r="N58" s="80">
        <f t="shared" si="12"/>
        <v>197.90996301999999</v>
      </c>
      <c r="O58" s="80">
        <f t="shared" si="12"/>
        <v>340.2615055</v>
      </c>
      <c r="P58" s="80">
        <f t="shared" si="12"/>
        <v>227.85299362000001</v>
      </c>
      <c r="Q58" s="80">
        <f t="shared" si="12"/>
        <v>333.63168356</v>
      </c>
      <c r="R58" s="80">
        <f t="shared" si="12"/>
        <v>207.04966618</v>
      </c>
      <c r="S58" s="80">
        <f t="shared" si="12"/>
        <v>201.32827106000002</v>
      </c>
      <c r="T58" s="80">
        <f t="shared" si="12"/>
        <v>75.791293256000003</v>
      </c>
      <c r="U58" s="80">
        <f t="shared" si="12"/>
        <v>68.579739382</v>
      </c>
      <c r="V58" s="80">
        <f t="shared" si="12"/>
        <v>140.97001632000001</v>
      </c>
      <c r="W58" s="80">
        <f t="shared" si="12"/>
        <v>244.21337206000001</v>
      </c>
      <c r="X58" s="80">
        <f t="shared" si="12"/>
        <v>310.38912729999998</v>
      </c>
      <c r="Y58" s="80">
        <f t="shared" si="12"/>
        <v>385.51192204</v>
      </c>
      <c r="Z58" s="80">
        <f t="shared" si="12"/>
        <v>427.0697543</v>
      </c>
      <c r="AA58" s="80">
        <f t="shared" si="12"/>
        <v>400.21695098000004</v>
      </c>
      <c r="AB58" s="80">
        <f t="shared" si="12"/>
        <v>412.36934494000002</v>
      </c>
      <c r="AC58" s="80">
        <f t="shared" si="12"/>
        <v>507.22508326000002</v>
      </c>
      <c r="AD58" s="80">
        <f t="shared" si="12"/>
        <v>228.82310542000002</v>
      </c>
      <c r="AE58" s="87">
        <f t="shared" si="12"/>
        <v>247.06093551999999</v>
      </c>
    </row>
    <row r="59" spans="1:31" x14ac:dyDescent="0.3">
      <c r="A59" s="82" t="s">
        <v>12</v>
      </c>
      <c r="B59" s="86">
        <f t="shared" ref="B59:AE59" si="13">B103*0.9058</f>
        <v>7.7810348630000004</v>
      </c>
      <c r="C59" s="80">
        <f t="shared" si="13"/>
        <v>35.214179714000004</v>
      </c>
      <c r="D59" s="80">
        <f t="shared" si="13"/>
        <v>76.904657325999992</v>
      </c>
      <c r="E59" s="80">
        <f t="shared" si="13"/>
        <v>77.020373276000001</v>
      </c>
      <c r="F59" s="80">
        <f t="shared" si="13"/>
        <v>69.411680450000006</v>
      </c>
      <c r="G59" s="80">
        <f t="shared" si="13"/>
        <v>125.09478436000001</v>
      </c>
      <c r="H59" s="80">
        <f t="shared" si="13"/>
        <v>56.060704756</v>
      </c>
      <c r="I59" s="80">
        <f t="shared" si="13"/>
        <v>34.61596222</v>
      </c>
      <c r="J59" s="80">
        <f t="shared" si="13"/>
        <v>7.1263724420000001</v>
      </c>
      <c r="K59" s="80">
        <f t="shared" si="13"/>
        <v>0</v>
      </c>
      <c r="L59" s="80">
        <f t="shared" si="13"/>
        <v>93.90283672000001</v>
      </c>
      <c r="M59" s="80">
        <f t="shared" si="13"/>
        <v>90.772663660000006</v>
      </c>
      <c r="N59" s="80">
        <f t="shared" si="13"/>
        <v>206.2964029</v>
      </c>
      <c r="O59" s="80">
        <f t="shared" si="13"/>
        <v>207.10537288</v>
      </c>
      <c r="P59" s="80">
        <f t="shared" si="13"/>
        <v>224.91041174</v>
      </c>
      <c r="Q59" s="80">
        <f t="shared" si="13"/>
        <v>359.70586120000002</v>
      </c>
      <c r="R59" s="80">
        <f t="shared" si="13"/>
        <v>226.77183074000001</v>
      </c>
      <c r="S59" s="80">
        <f t="shared" si="13"/>
        <v>125.24378846</v>
      </c>
      <c r="T59" s="80">
        <f t="shared" si="13"/>
        <v>108.33540102000001</v>
      </c>
      <c r="U59" s="80">
        <f t="shared" si="13"/>
        <v>39.146873458000002</v>
      </c>
      <c r="V59" s="80">
        <f t="shared" si="13"/>
        <v>150.22439376</v>
      </c>
      <c r="W59" s="80">
        <f t="shared" si="13"/>
        <v>162.05097146</v>
      </c>
      <c r="X59" s="80">
        <f t="shared" si="13"/>
        <v>254.19728082000003</v>
      </c>
      <c r="Y59" s="80">
        <f t="shared" si="13"/>
        <v>306.45460384</v>
      </c>
      <c r="Z59" s="80">
        <f t="shared" si="13"/>
        <v>402.77031060000002</v>
      </c>
      <c r="AA59" s="80">
        <f t="shared" si="13"/>
        <v>396.10416608000003</v>
      </c>
      <c r="AB59" s="80">
        <f t="shared" si="13"/>
        <v>511.54411881999999</v>
      </c>
      <c r="AC59" s="80">
        <f t="shared" si="13"/>
        <v>438.22604000000001</v>
      </c>
      <c r="AD59" s="80">
        <f t="shared" si="13"/>
        <v>473.08801750000003</v>
      </c>
      <c r="AE59" s="87">
        <f t="shared" si="13"/>
        <v>218.45187658</v>
      </c>
    </row>
    <row r="60" spans="1:31" x14ac:dyDescent="0.3">
      <c r="A60" s="82" t="s">
        <v>13</v>
      </c>
      <c r="B60" s="86">
        <f t="shared" ref="B60:AE60" si="14">B104*0.9058</f>
        <v>10.871601818</v>
      </c>
      <c r="C60" s="80">
        <f t="shared" si="14"/>
        <v>29.941508856000002</v>
      </c>
      <c r="D60" s="80">
        <f t="shared" si="14"/>
        <v>52.824580270000006</v>
      </c>
      <c r="E60" s="80">
        <f t="shared" si="14"/>
        <v>75.433176168000003</v>
      </c>
      <c r="F60" s="80">
        <f t="shared" si="14"/>
        <v>61.718902210000003</v>
      </c>
      <c r="G60" s="80">
        <f t="shared" si="14"/>
        <v>93.646133000000006</v>
      </c>
      <c r="H60" s="80">
        <f t="shared" si="14"/>
        <v>64.863758288</v>
      </c>
      <c r="I60" s="80">
        <f t="shared" si="14"/>
        <v>40.717485367999998</v>
      </c>
      <c r="J60" s="80">
        <f t="shared" si="14"/>
        <v>11.187952468000001</v>
      </c>
      <c r="K60" s="80">
        <f t="shared" si="14"/>
        <v>0</v>
      </c>
      <c r="L60" s="80">
        <f t="shared" si="14"/>
        <v>84.502534900000001</v>
      </c>
      <c r="M60" s="80">
        <f t="shared" si="14"/>
        <v>128.18664207999998</v>
      </c>
      <c r="N60" s="80">
        <f t="shared" si="14"/>
        <v>173.5915881</v>
      </c>
      <c r="O60" s="80">
        <f t="shared" si="14"/>
        <v>211.65520627999999</v>
      </c>
      <c r="P60" s="80">
        <f t="shared" si="14"/>
        <v>242.66418232000001</v>
      </c>
      <c r="Q60" s="80">
        <f t="shared" si="14"/>
        <v>342.03633002000004</v>
      </c>
      <c r="R60" s="80">
        <f t="shared" si="14"/>
        <v>237.66760836000003</v>
      </c>
      <c r="S60" s="80">
        <f t="shared" si="14"/>
        <v>216.1302206</v>
      </c>
      <c r="T60" s="80">
        <f t="shared" si="14"/>
        <v>79.284882334000002</v>
      </c>
      <c r="U60" s="80">
        <f t="shared" si="14"/>
        <v>38.025085447999999</v>
      </c>
      <c r="V60" s="80">
        <f t="shared" si="14"/>
        <v>139.39591708</v>
      </c>
      <c r="W60" s="80">
        <f t="shared" si="14"/>
        <v>164.64300874</v>
      </c>
      <c r="X60" s="80">
        <f t="shared" si="14"/>
        <v>369.85507846000002</v>
      </c>
      <c r="Y60" s="80">
        <f t="shared" si="14"/>
        <v>281.84646350000003</v>
      </c>
      <c r="Z60" s="80">
        <f t="shared" si="14"/>
        <v>362.49690274</v>
      </c>
      <c r="AA60" s="80">
        <f t="shared" si="14"/>
        <v>407.70157638000001</v>
      </c>
      <c r="AB60" s="80">
        <f t="shared" si="14"/>
        <v>370.69747246000003</v>
      </c>
      <c r="AC60" s="80">
        <f t="shared" si="14"/>
        <v>423.21956081999997</v>
      </c>
      <c r="AD60" s="80">
        <f t="shared" si="14"/>
        <v>351.14034465999998</v>
      </c>
      <c r="AE60" s="87">
        <f t="shared" si="14"/>
        <v>209.22585068000001</v>
      </c>
    </row>
    <row r="61" spans="1:31" x14ac:dyDescent="0.3">
      <c r="A61" s="82" t="s">
        <v>19</v>
      </c>
      <c r="B61" s="86">
        <f t="shared" ref="B61:AE61" si="15">B105*0.9058</f>
        <v>10.357868290000001</v>
      </c>
      <c r="C61" s="80">
        <f t="shared" si="15"/>
        <v>37.853853016000002</v>
      </c>
      <c r="D61" s="80">
        <f t="shared" si="15"/>
        <v>68.658498691999995</v>
      </c>
      <c r="E61" s="80">
        <f t="shared" si="15"/>
        <v>86.205801220000012</v>
      </c>
      <c r="F61" s="80">
        <f t="shared" si="15"/>
        <v>102.26762798</v>
      </c>
      <c r="G61" s="80">
        <f t="shared" si="15"/>
        <v>75.16113725400001</v>
      </c>
      <c r="H61" s="80">
        <f t="shared" si="15"/>
        <v>77.837531688000013</v>
      </c>
      <c r="I61" s="80">
        <f t="shared" si="15"/>
        <v>32.680747694000004</v>
      </c>
      <c r="J61" s="80">
        <f t="shared" si="15"/>
        <v>8.7979475374000007</v>
      </c>
      <c r="K61" s="80">
        <f t="shared" si="15"/>
        <v>0</v>
      </c>
      <c r="L61" s="80">
        <f t="shared" si="15"/>
        <v>86.804879224000004</v>
      </c>
      <c r="M61" s="80">
        <f t="shared" si="15"/>
        <v>143.54493398</v>
      </c>
      <c r="N61" s="80">
        <f t="shared" si="15"/>
        <v>260.62329776000001</v>
      </c>
      <c r="O61" s="80">
        <f t="shared" si="15"/>
        <v>303.98222274</v>
      </c>
      <c r="P61" s="80">
        <f t="shared" si="15"/>
        <v>333.53594050000004</v>
      </c>
      <c r="Q61" s="80">
        <f t="shared" si="15"/>
        <v>294.73817142000001</v>
      </c>
      <c r="R61" s="80">
        <f t="shared" si="15"/>
        <v>240.68057090000005</v>
      </c>
      <c r="S61" s="80">
        <f t="shared" si="15"/>
        <v>253.58323899999999</v>
      </c>
      <c r="T61" s="80">
        <f t="shared" si="15"/>
        <v>106.14934330000001</v>
      </c>
      <c r="U61" s="80">
        <f t="shared" si="15"/>
        <v>54.013361248000002</v>
      </c>
      <c r="V61" s="80">
        <f t="shared" si="15"/>
        <v>136.47978456000001</v>
      </c>
      <c r="W61" s="80">
        <f t="shared" si="15"/>
        <v>293.25256884000004</v>
      </c>
      <c r="X61" s="80">
        <f t="shared" si="15"/>
        <v>348.51624206000002</v>
      </c>
      <c r="Y61" s="80">
        <f t="shared" si="15"/>
        <v>450.82463104000004</v>
      </c>
      <c r="Z61" s="80">
        <f t="shared" si="15"/>
        <v>391.08829858000001</v>
      </c>
      <c r="AA61" s="80">
        <f t="shared" si="15"/>
        <v>308.76267282000003</v>
      </c>
      <c r="AB61" s="80">
        <f t="shared" si="15"/>
        <v>326.09606162</v>
      </c>
      <c r="AC61" s="80">
        <f t="shared" si="15"/>
        <v>389.11537559999999</v>
      </c>
      <c r="AD61" s="80">
        <f t="shared" si="15"/>
        <v>313.23496974</v>
      </c>
      <c r="AE61" s="87">
        <f t="shared" si="15"/>
        <v>158.82958434</v>
      </c>
    </row>
    <row r="62" spans="1:31" x14ac:dyDescent="0.3">
      <c r="A62" s="82" t="s">
        <v>31</v>
      </c>
      <c r="B62" s="86">
        <f t="shared" ref="B62:AE62" si="16">B106*0.9058</f>
        <v>17.381133518000002</v>
      </c>
      <c r="C62" s="80">
        <f t="shared" si="16"/>
        <v>45.399665206000009</v>
      </c>
      <c r="D62" s="80">
        <f t="shared" si="16"/>
        <v>95.856737900000013</v>
      </c>
      <c r="E62" s="80">
        <f t="shared" si="16"/>
        <v>150.21615098000001</v>
      </c>
      <c r="F62" s="80">
        <f t="shared" si="16"/>
        <v>100.22523014000001</v>
      </c>
      <c r="G62" s="80">
        <f t="shared" si="16"/>
        <v>85.716035160000004</v>
      </c>
      <c r="H62" s="80">
        <f t="shared" si="16"/>
        <v>107.39880382</v>
      </c>
      <c r="I62" s="80">
        <f t="shared" si="16"/>
        <v>31.189701256000003</v>
      </c>
      <c r="J62" s="80">
        <f t="shared" si="16"/>
        <v>9.9106748299999996</v>
      </c>
      <c r="K62" s="80">
        <f t="shared" si="16"/>
        <v>0</v>
      </c>
      <c r="L62" s="80">
        <f t="shared" si="16"/>
        <v>87.508423142000012</v>
      </c>
      <c r="M62" s="80">
        <f t="shared" si="16"/>
        <v>265.88092328000005</v>
      </c>
      <c r="N62" s="80">
        <f t="shared" si="16"/>
        <v>453.59954934000001</v>
      </c>
      <c r="O62" s="80">
        <f t="shared" si="16"/>
        <v>357.58927834000002</v>
      </c>
      <c r="P62" s="80">
        <f t="shared" si="16"/>
        <v>392.63857528000005</v>
      </c>
      <c r="Q62" s="80">
        <f t="shared" si="16"/>
        <v>452.4054332</v>
      </c>
      <c r="R62" s="80">
        <f t="shared" si="16"/>
        <v>497.88981788000001</v>
      </c>
      <c r="S62" s="80">
        <f t="shared" si="16"/>
        <v>331.76075366000003</v>
      </c>
      <c r="T62" s="80">
        <f t="shared" si="16"/>
        <v>106.63974342</v>
      </c>
      <c r="U62" s="80">
        <f t="shared" si="16"/>
        <v>57.318589215999999</v>
      </c>
      <c r="V62" s="80">
        <f t="shared" si="16"/>
        <v>161.56827064000001</v>
      </c>
      <c r="W62" s="80">
        <f t="shared" si="16"/>
        <v>310.11910832000001</v>
      </c>
      <c r="X62" s="80">
        <f t="shared" si="16"/>
        <v>363.84889982000004</v>
      </c>
      <c r="Y62" s="80">
        <f t="shared" si="16"/>
        <v>635.82141868000008</v>
      </c>
      <c r="Z62" s="80">
        <f t="shared" si="16"/>
        <v>751.94814898000004</v>
      </c>
      <c r="AA62" s="80">
        <f t="shared" si="16"/>
        <v>757.68729778000011</v>
      </c>
      <c r="AB62" s="80">
        <f t="shared" si="16"/>
        <v>459.27103488</v>
      </c>
      <c r="AC62" s="80">
        <f t="shared" si="16"/>
        <v>427.15553355999998</v>
      </c>
      <c r="AD62" s="80">
        <f t="shared" si="16"/>
        <v>396.75842542000004</v>
      </c>
      <c r="AE62" s="87">
        <f t="shared" si="16"/>
        <v>329.82379094000004</v>
      </c>
    </row>
    <row r="63" spans="1:31" x14ac:dyDescent="0.3">
      <c r="A63" s="82" t="s">
        <v>32</v>
      </c>
      <c r="B63" s="86">
        <f t="shared" ref="B63:AE63" si="17">B107*0.9058</f>
        <v>12.367141024</v>
      </c>
      <c r="C63" s="80">
        <f t="shared" si="17"/>
        <v>50.899691864000005</v>
      </c>
      <c r="D63" s="80">
        <f t="shared" si="17"/>
        <v>81.208520735999997</v>
      </c>
      <c r="E63" s="80">
        <f t="shared" si="17"/>
        <v>124.10175582000001</v>
      </c>
      <c r="F63" s="80">
        <f t="shared" si="17"/>
        <v>79.791106780000007</v>
      </c>
      <c r="G63" s="80">
        <f t="shared" si="17"/>
        <v>115.22781438000001</v>
      </c>
      <c r="H63" s="80">
        <f t="shared" si="17"/>
        <v>61.802779290000011</v>
      </c>
      <c r="I63" s="80">
        <f t="shared" si="17"/>
        <v>31.914277850000001</v>
      </c>
      <c r="J63" s="80">
        <f t="shared" si="17"/>
        <v>10.981656518000001</v>
      </c>
      <c r="K63" s="80">
        <f t="shared" si="17"/>
        <v>0</v>
      </c>
      <c r="L63" s="80">
        <f t="shared" si="17"/>
        <v>100.81209796</v>
      </c>
      <c r="M63" s="80">
        <f t="shared" si="17"/>
        <v>164.41927614000002</v>
      </c>
      <c r="N63" s="80">
        <f t="shared" si="17"/>
        <v>327.76028796000003</v>
      </c>
      <c r="O63" s="80">
        <f t="shared" si="17"/>
        <v>315.99901844000004</v>
      </c>
      <c r="P63" s="80">
        <f t="shared" si="17"/>
        <v>363.40234042000003</v>
      </c>
      <c r="Q63" s="80">
        <f t="shared" si="17"/>
        <v>477.51873820000003</v>
      </c>
      <c r="R63" s="80">
        <f t="shared" si="17"/>
        <v>255.06413142000002</v>
      </c>
      <c r="S63" s="80">
        <f t="shared" si="17"/>
        <v>257.15770696000004</v>
      </c>
      <c r="T63" s="80">
        <f t="shared" si="17"/>
        <v>133.36374198000001</v>
      </c>
      <c r="U63" s="80">
        <f t="shared" si="17"/>
        <v>57.286967738000001</v>
      </c>
      <c r="V63" s="80">
        <f t="shared" si="17"/>
        <v>149.62448242000002</v>
      </c>
      <c r="W63" s="80">
        <f t="shared" si="17"/>
        <v>324.99161968000004</v>
      </c>
      <c r="X63" s="80">
        <f t="shared" si="17"/>
        <v>260.23398492000001</v>
      </c>
      <c r="Y63" s="80">
        <f t="shared" si="17"/>
        <v>530.44164305999993</v>
      </c>
      <c r="Z63" s="80">
        <f t="shared" si="17"/>
        <v>732.96756287999995</v>
      </c>
      <c r="AA63" s="80">
        <f t="shared" si="17"/>
        <v>517.31759743999999</v>
      </c>
      <c r="AB63" s="80">
        <f t="shared" si="17"/>
        <v>490.04604277999999</v>
      </c>
      <c r="AC63" s="80">
        <f t="shared" si="17"/>
        <v>368.03777192000007</v>
      </c>
      <c r="AD63" s="80">
        <f t="shared" si="17"/>
        <v>247.56682482000002</v>
      </c>
      <c r="AE63" s="87">
        <f t="shared" si="17"/>
        <v>250.50524002</v>
      </c>
    </row>
    <row r="64" spans="1:31" x14ac:dyDescent="0.3">
      <c r="A64" s="82" t="s">
        <v>33</v>
      </c>
      <c r="B64" s="86">
        <f t="shared" ref="B64:AE64" si="18">B108*0.9058</f>
        <v>9.7014078559999994</v>
      </c>
      <c r="C64" s="80">
        <f t="shared" si="18"/>
        <v>33.353738978000003</v>
      </c>
      <c r="D64" s="80">
        <f t="shared" si="18"/>
        <v>48.851922630000004</v>
      </c>
      <c r="E64" s="80">
        <f t="shared" si="18"/>
        <v>67.37731705600001</v>
      </c>
      <c r="F64" s="80">
        <f t="shared" si="18"/>
        <v>122.75845442000001</v>
      </c>
      <c r="G64" s="80">
        <f t="shared" si="18"/>
        <v>92.852652200000009</v>
      </c>
      <c r="H64" s="80">
        <f t="shared" si="18"/>
        <v>81.017261066000003</v>
      </c>
      <c r="I64" s="80">
        <f t="shared" si="18"/>
        <v>37.257075744000005</v>
      </c>
      <c r="J64" s="80">
        <f t="shared" si="18"/>
        <v>9.2825568779999994</v>
      </c>
      <c r="K64" s="80">
        <f t="shared" si="18"/>
        <v>0</v>
      </c>
      <c r="L64" s="80">
        <f t="shared" si="18"/>
        <v>126.09496872000001</v>
      </c>
      <c r="M64" s="80">
        <f t="shared" si="18"/>
        <v>155.13455440000001</v>
      </c>
      <c r="N64" s="80">
        <f t="shared" si="18"/>
        <v>290.62040462000004</v>
      </c>
      <c r="O64" s="80">
        <f t="shared" si="18"/>
        <v>208.83617552000001</v>
      </c>
      <c r="P64" s="80">
        <f t="shared" si="18"/>
        <v>285.36015228000002</v>
      </c>
      <c r="Q64" s="80">
        <f t="shared" si="18"/>
        <v>302.30386592000002</v>
      </c>
      <c r="R64" s="80">
        <f t="shared" si="18"/>
        <v>256.94122076000002</v>
      </c>
      <c r="S64" s="80">
        <f t="shared" si="18"/>
        <v>264.42077368000002</v>
      </c>
      <c r="T64" s="80">
        <f t="shared" si="18"/>
        <v>76.989413032000002</v>
      </c>
      <c r="U64" s="80">
        <f t="shared" si="18"/>
        <v>61.772145134000006</v>
      </c>
      <c r="V64" s="80">
        <f t="shared" si="18"/>
        <v>163.18612002</v>
      </c>
      <c r="W64" s="80">
        <f t="shared" si="18"/>
        <v>183.38663756000003</v>
      </c>
      <c r="X64" s="80">
        <f t="shared" si="18"/>
        <v>210.61697832000002</v>
      </c>
      <c r="Y64" s="80">
        <f t="shared" si="18"/>
        <v>336.6242656</v>
      </c>
      <c r="Z64" s="80">
        <f t="shared" si="18"/>
        <v>393.47136780000005</v>
      </c>
      <c r="AA64" s="80">
        <f t="shared" si="18"/>
        <v>509.35679297999997</v>
      </c>
      <c r="AB64" s="80">
        <f t="shared" si="18"/>
        <v>346.24549204000004</v>
      </c>
      <c r="AC64" s="80">
        <f t="shared" si="18"/>
        <v>362.95215782000002</v>
      </c>
      <c r="AD64" s="80">
        <f t="shared" si="18"/>
        <v>271.5312131</v>
      </c>
      <c r="AE64" s="87">
        <f t="shared" si="18"/>
        <v>257.73913998</v>
      </c>
    </row>
    <row r="65" spans="1:31" x14ac:dyDescent="0.3">
      <c r="A65" s="82" t="s">
        <v>34</v>
      </c>
      <c r="B65" s="86">
        <f t="shared" ref="B65:AE65" si="19">B109*0.9058</f>
        <v>11.008712764</v>
      </c>
      <c r="C65" s="80">
        <f t="shared" si="19"/>
        <v>27.313592838000002</v>
      </c>
      <c r="D65" s="80">
        <f t="shared" si="19"/>
        <v>62.308061704000004</v>
      </c>
      <c r="E65" s="80">
        <f t="shared" si="19"/>
        <v>65.134193936000003</v>
      </c>
      <c r="F65" s="80">
        <f t="shared" si="19"/>
        <v>121.44087774</v>
      </c>
      <c r="G65" s="80">
        <f t="shared" si="19"/>
        <v>81.164281463999998</v>
      </c>
      <c r="H65" s="80">
        <f t="shared" si="19"/>
        <v>49.540892226000004</v>
      </c>
      <c r="I65" s="80">
        <f t="shared" si="19"/>
        <v>33.799655260000002</v>
      </c>
      <c r="J65" s="80">
        <f t="shared" si="19"/>
        <v>7.5813530646000009</v>
      </c>
      <c r="K65" s="80">
        <f t="shared" si="19"/>
        <v>0</v>
      </c>
      <c r="L65" s="80">
        <f t="shared" si="19"/>
        <v>76.710535328000006</v>
      </c>
      <c r="M65" s="80">
        <f t="shared" si="19"/>
        <v>152.40266160000002</v>
      </c>
      <c r="N65" s="80">
        <f t="shared" si="19"/>
        <v>255.44212176000002</v>
      </c>
      <c r="O65" s="80">
        <f t="shared" si="19"/>
        <v>190.38321792000002</v>
      </c>
      <c r="P65" s="80">
        <f t="shared" si="19"/>
        <v>284.20326452000006</v>
      </c>
      <c r="Q65" s="80">
        <f t="shared" si="19"/>
        <v>184.72993896000003</v>
      </c>
      <c r="R65" s="80">
        <f t="shared" si="19"/>
        <v>175.22048824000001</v>
      </c>
      <c r="S65" s="80">
        <f t="shared" si="19"/>
        <v>150.06080628000001</v>
      </c>
      <c r="T65" s="80">
        <f t="shared" si="19"/>
        <v>71.231496055999997</v>
      </c>
      <c r="U65" s="80">
        <f t="shared" si="19"/>
        <v>56.122625244000005</v>
      </c>
      <c r="V65" s="80">
        <f t="shared" si="19"/>
        <v>144.75318060000001</v>
      </c>
      <c r="W65" s="80">
        <f t="shared" si="19"/>
        <v>191.99056002</v>
      </c>
      <c r="X65" s="80">
        <f t="shared" si="19"/>
        <v>212.663724</v>
      </c>
      <c r="Y65" s="80">
        <f t="shared" si="19"/>
        <v>352.39125446000003</v>
      </c>
      <c r="Z65" s="80">
        <f t="shared" si="19"/>
        <v>380.84614624000005</v>
      </c>
      <c r="AA65" s="80">
        <f t="shared" si="19"/>
        <v>318.08942368000004</v>
      </c>
      <c r="AB65" s="80">
        <f t="shared" si="19"/>
        <v>388.87642556000003</v>
      </c>
      <c r="AC65" s="80">
        <f t="shared" si="19"/>
        <v>404.93200230000002</v>
      </c>
      <c r="AD65" s="80">
        <f t="shared" si="19"/>
        <v>268.80910294</v>
      </c>
      <c r="AE65" s="87">
        <f t="shared" si="19"/>
        <v>190.65767532000001</v>
      </c>
    </row>
    <row r="66" spans="1:31" x14ac:dyDescent="0.3">
      <c r="A66" s="82" t="s">
        <v>35</v>
      </c>
      <c r="B66" s="86">
        <f t="shared" ref="B66:AE66" si="20">B110*0.9058</f>
        <v>10.014796540000001</v>
      </c>
      <c r="C66" s="80">
        <f t="shared" si="20"/>
        <v>43.903944840000001</v>
      </c>
      <c r="D66" s="80">
        <f t="shared" si="20"/>
        <v>65.660835113999994</v>
      </c>
      <c r="E66" s="80">
        <f t="shared" si="20"/>
        <v>117.76541308</v>
      </c>
      <c r="F66" s="80">
        <f t="shared" si="20"/>
        <v>79.654883518000005</v>
      </c>
      <c r="G66" s="80">
        <f t="shared" si="20"/>
        <v>144.01884853999999</v>
      </c>
      <c r="H66" s="80">
        <f t="shared" si="20"/>
        <v>64.450133776000001</v>
      </c>
      <c r="I66" s="80">
        <f t="shared" si="20"/>
        <v>37.782557498000003</v>
      </c>
      <c r="J66" s="80">
        <f t="shared" si="20"/>
        <v>10.974165552000001</v>
      </c>
      <c r="K66" s="80">
        <f t="shared" si="20"/>
        <v>0</v>
      </c>
      <c r="L66" s="80">
        <f t="shared" si="20"/>
        <v>109.19935306000001</v>
      </c>
      <c r="M66" s="80">
        <f t="shared" si="20"/>
        <v>181.86127036000002</v>
      </c>
      <c r="N66" s="80">
        <f t="shared" si="20"/>
        <v>237.98654054000005</v>
      </c>
      <c r="O66" s="80">
        <f t="shared" si="20"/>
        <v>262.96633062000001</v>
      </c>
      <c r="P66" s="80">
        <f t="shared" si="20"/>
        <v>196.60416174</v>
      </c>
      <c r="Q66" s="80">
        <f t="shared" si="20"/>
        <v>263.39341531999997</v>
      </c>
      <c r="R66" s="80">
        <f t="shared" si="20"/>
        <v>178.48100592</v>
      </c>
      <c r="S66" s="80">
        <f t="shared" si="20"/>
        <v>113.76594376000001</v>
      </c>
      <c r="T66" s="80">
        <f t="shared" si="20"/>
        <v>116.58098900000002</v>
      </c>
      <c r="U66" s="80">
        <f t="shared" si="20"/>
        <v>58.680577270000008</v>
      </c>
      <c r="V66" s="80">
        <f t="shared" si="20"/>
        <v>112.14637336000001</v>
      </c>
      <c r="W66" s="80">
        <f t="shared" si="20"/>
        <v>240.59343294000001</v>
      </c>
      <c r="X66" s="80">
        <f t="shared" si="20"/>
        <v>348.36950246000004</v>
      </c>
      <c r="Y66" s="80">
        <f t="shared" si="20"/>
        <v>342.97908666000001</v>
      </c>
      <c r="Z66" s="80">
        <f t="shared" si="20"/>
        <v>262.49178200000006</v>
      </c>
      <c r="AA66" s="80">
        <f t="shared" si="20"/>
        <v>392.95614876000002</v>
      </c>
      <c r="AB66" s="80">
        <f t="shared" si="20"/>
        <v>332.4657378</v>
      </c>
      <c r="AC66" s="80">
        <f t="shared" si="20"/>
        <v>303.99753076000002</v>
      </c>
      <c r="AD66" s="80">
        <f t="shared" si="20"/>
        <v>301.79254182000005</v>
      </c>
      <c r="AE66" s="87">
        <f t="shared" si="20"/>
        <v>191.4856671</v>
      </c>
    </row>
    <row r="67" spans="1:31" x14ac:dyDescent="0.3">
      <c r="A67" s="82" t="s">
        <v>14</v>
      </c>
      <c r="B67" s="86">
        <f t="shared" ref="B67:AE67" si="21">B111*0.9058</f>
        <v>18.025311304000002</v>
      </c>
      <c r="C67" s="80">
        <f t="shared" si="21"/>
        <v>77.886970252000012</v>
      </c>
      <c r="D67" s="80">
        <f t="shared" si="21"/>
        <v>118.39530640000001</v>
      </c>
      <c r="E67" s="80">
        <f t="shared" si="21"/>
        <v>145.46568288</v>
      </c>
      <c r="F67" s="80">
        <f t="shared" si="21"/>
        <v>167.52870638000002</v>
      </c>
      <c r="G67" s="80">
        <f t="shared" si="21"/>
        <v>179.24033806</v>
      </c>
      <c r="H67" s="80">
        <f t="shared" si="21"/>
        <v>168.10859954</v>
      </c>
      <c r="I67" s="80">
        <f t="shared" si="21"/>
        <v>72.967769728000007</v>
      </c>
      <c r="J67" s="80">
        <f t="shared" si="21"/>
        <v>19.827780840000003</v>
      </c>
      <c r="K67" s="80">
        <f t="shared" si="21"/>
        <v>0</v>
      </c>
      <c r="L67" s="80">
        <f t="shared" si="21"/>
        <v>161.62370559999999</v>
      </c>
      <c r="M67" s="80">
        <f t="shared" si="21"/>
        <v>302.58067840000001</v>
      </c>
      <c r="N67" s="80">
        <f t="shared" si="21"/>
        <v>299.89063356000003</v>
      </c>
      <c r="O67" s="80">
        <f t="shared" si="21"/>
        <v>442.14471196</v>
      </c>
      <c r="P67" s="80">
        <f t="shared" si="21"/>
        <v>355.08890802000002</v>
      </c>
      <c r="Q67" s="80">
        <f t="shared" si="21"/>
        <v>571.67891269999996</v>
      </c>
      <c r="R67" s="80">
        <f t="shared" si="21"/>
        <v>397.34121714000003</v>
      </c>
      <c r="S67" s="80">
        <f t="shared" si="21"/>
        <v>302.88466488</v>
      </c>
      <c r="T67" s="80">
        <f t="shared" si="21"/>
        <v>178.54078871999999</v>
      </c>
      <c r="U67" s="80">
        <f t="shared" si="21"/>
        <v>85.923209736000004</v>
      </c>
      <c r="V67" s="80">
        <f t="shared" si="21"/>
        <v>203.66605028000001</v>
      </c>
      <c r="W67" s="80">
        <f t="shared" si="21"/>
        <v>410.16562412000002</v>
      </c>
      <c r="X67" s="80">
        <f t="shared" si="21"/>
        <v>528.16138214</v>
      </c>
      <c r="Y67" s="80">
        <f t="shared" si="21"/>
        <v>651.73415076000003</v>
      </c>
      <c r="Z67" s="80">
        <f t="shared" si="21"/>
        <v>767.37374182000008</v>
      </c>
      <c r="AA67" s="80">
        <f t="shared" si="21"/>
        <v>661.18372809999994</v>
      </c>
      <c r="AB67" s="80">
        <f t="shared" si="21"/>
        <v>767.63560860000007</v>
      </c>
      <c r="AC67" s="80">
        <f t="shared" si="21"/>
        <v>822.30190672000003</v>
      </c>
      <c r="AD67" s="80">
        <f t="shared" si="21"/>
        <v>536.87834844000008</v>
      </c>
      <c r="AE67" s="87">
        <f t="shared" si="21"/>
        <v>329.91165354000003</v>
      </c>
    </row>
    <row r="68" spans="1:31" x14ac:dyDescent="0.3">
      <c r="A68" s="82" t="s">
        <v>15</v>
      </c>
      <c r="B68" s="86">
        <f t="shared" ref="B68:AE68" si="22">B112*0.9058</f>
        <v>11.75076224</v>
      </c>
      <c r="C68" s="80">
        <f t="shared" si="22"/>
        <v>54.563598515999999</v>
      </c>
      <c r="D68" s="80">
        <f t="shared" si="22"/>
        <v>50.863650081999999</v>
      </c>
      <c r="E68" s="80">
        <f t="shared" si="22"/>
        <v>96.325851720000003</v>
      </c>
      <c r="F68" s="80">
        <f t="shared" si="22"/>
        <v>76.714883168</v>
      </c>
      <c r="G68" s="80">
        <f t="shared" si="22"/>
        <v>89.460657650000002</v>
      </c>
      <c r="H68" s="80">
        <f t="shared" si="22"/>
        <v>89.743765440000004</v>
      </c>
      <c r="I68" s="80">
        <f t="shared" si="22"/>
        <v>42.261539222000003</v>
      </c>
      <c r="J68" s="80">
        <f t="shared" si="22"/>
        <v>10.847897032000001</v>
      </c>
      <c r="K68" s="80">
        <f t="shared" si="22"/>
        <v>0</v>
      </c>
      <c r="L68" s="80">
        <f t="shared" si="22"/>
        <v>113.00579640000001</v>
      </c>
      <c r="M68" s="80">
        <f t="shared" si="22"/>
        <v>184.72468531999999</v>
      </c>
      <c r="N68" s="80">
        <f t="shared" si="22"/>
        <v>278.56239502</v>
      </c>
      <c r="O68" s="80">
        <f t="shared" si="22"/>
        <v>308.16520714000001</v>
      </c>
      <c r="P68" s="80">
        <f t="shared" si="22"/>
        <v>296.87386666000003</v>
      </c>
      <c r="Q68" s="80">
        <f t="shared" si="22"/>
        <v>324.04424346000002</v>
      </c>
      <c r="R68" s="80">
        <f t="shared" si="22"/>
        <v>325.39334198</v>
      </c>
      <c r="S68" s="80">
        <f t="shared" si="22"/>
        <v>227.49511204000001</v>
      </c>
      <c r="T68" s="80">
        <f t="shared" si="22"/>
        <v>147.54068952</v>
      </c>
      <c r="U68" s="80">
        <f t="shared" si="22"/>
        <v>82.931787119999996</v>
      </c>
      <c r="V68" s="80">
        <f t="shared" si="22"/>
        <v>155.17160161999999</v>
      </c>
      <c r="W68" s="80">
        <f t="shared" si="22"/>
        <v>261.75110934000003</v>
      </c>
      <c r="X68" s="80">
        <f t="shared" si="22"/>
        <v>342.64267254000004</v>
      </c>
      <c r="Y68" s="80">
        <f t="shared" si="22"/>
        <v>447.46375072000001</v>
      </c>
      <c r="Z68" s="80">
        <f t="shared" si="22"/>
        <v>667.81617686000004</v>
      </c>
      <c r="AA68" s="80">
        <f t="shared" si="22"/>
        <v>575.70763936000003</v>
      </c>
      <c r="AB68" s="80">
        <f t="shared" si="22"/>
        <v>419.18721096000002</v>
      </c>
      <c r="AC68" s="80">
        <f t="shared" si="22"/>
        <v>556.70712566000009</v>
      </c>
      <c r="AD68" s="80">
        <f t="shared" si="22"/>
        <v>444.1304973</v>
      </c>
      <c r="AE68" s="87">
        <f t="shared" si="22"/>
        <v>376.39232764000002</v>
      </c>
    </row>
    <row r="69" spans="1:31" x14ac:dyDescent="0.3">
      <c r="A69" s="82" t="s">
        <v>16</v>
      </c>
      <c r="B69" s="86">
        <f t="shared" ref="B69:AE69" si="23">B113*0.9058</f>
        <v>9.2605821699999993</v>
      </c>
      <c r="C69" s="80">
        <f t="shared" si="23"/>
        <v>33.687000914000002</v>
      </c>
      <c r="D69" s="80">
        <f t="shared" si="23"/>
        <v>64.17342999200001</v>
      </c>
      <c r="E69" s="80">
        <f t="shared" si="23"/>
        <v>120.52873714</v>
      </c>
      <c r="F69" s="80">
        <f t="shared" si="23"/>
        <v>101.82170264</v>
      </c>
      <c r="G69" s="80">
        <f t="shared" si="23"/>
        <v>118.64793401999999</v>
      </c>
      <c r="H69" s="80">
        <f t="shared" si="23"/>
        <v>65.981914040000007</v>
      </c>
      <c r="I69" s="80">
        <f t="shared" si="23"/>
        <v>36.547381444000003</v>
      </c>
      <c r="J69" s="80">
        <f t="shared" si="23"/>
        <v>8.6616971014000015</v>
      </c>
      <c r="K69" s="80">
        <f t="shared" si="23"/>
        <v>0</v>
      </c>
      <c r="L69" s="80">
        <f t="shared" si="23"/>
        <v>96.21344194000001</v>
      </c>
      <c r="M69" s="80">
        <f t="shared" si="23"/>
        <v>202.43660793999999</v>
      </c>
      <c r="N69" s="80">
        <f t="shared" si="23"/>
        <v>191.92434604000002</v>
      </c>
      <c r="O69" s="80">
        <f t="shared" si="23"/>
        <v>293.29586608</v>
      </c>
      <c r="P69" s="80">
        <f t="shared" si="23"/>
        <v>250.37498597999999</v>
      </c>
      <c r="Q69" s="80">
        <f t="shared" si="23"/>
        <v>282.10470708000003</v>
      </c>
      <c r="R69" s="80">
        <f t="shared" si="23"/>
        <v>195.54664024000002</v>
      </c>
      <c r="S69" s="80">
        <f t="shared" si="23"/>
        <v>225.47572152000001</v>
      </c>
      <c r="T69" s="80">
        <f t="shared" si="23"/>
        <v>88.714061057999999</v>
      </c>
      <c r="U69" s="80">
        <f t="shared" si="23"/>
        <v>63.745339854000001</v>
      </c>
      <c r="V69" s="80">
        <f t="shared" si="23"/>
        <v>159.95150822000002</v>
      </c>
      <c r="W69" s="80">
        <f t="shared" si="23"/>
        <v>173.85861794000002</v>
      </c>
      <c r="X69" s="80">
        <f t="shared" si="23"/>
        <v>303.57914174000001</v>
      </c>
      <c r="Y69" s="80">
        <f t="shared" si="23"/>
        <v>286.12709314000006</v>
      </c>
      <c r="Z69" s="80">
        <f t="shared" si="23"/>
        <v>520.05782360000012</v>
      </c>
      <c r="AA69" s="80">
        <f t="shared" si="23"/>
        <v>518.14966532000005</v>
      </c>
      <c r="AB69" s="80">
        <f t="shared" si="23"/>
        <v>335.46973292000001</v>
      </c>
      <c r="AC69" s="80">
        <f t="shared" si="23"/>
        <v>500.78837788000004</v>
      </c>
      <c r="AD69" s="80">
        <f t="shared" si="23"/>
        <v>347.29413670000002</v>
      </c>
      <c r="AE69" s="87">
        <f t="shared" si="23"/>
        <v>186.90331548</v>
      </c>
    </row>
    <row r="70" spans="1:31" x14ac:dyDescent="0.3">
      <c r="A70" s="82" t="s">
        <v>17</v>
      </c>
      <c r="B70" s="86">
        <f t="shared" ref="B70:AE70" si="24">B114*0.9058</f>
        <v>10.171744506000001</v>
      </c>
      <c r="C70" s="80">
        <f t="shared" si="24"/>
        <v>33.043846682000002</v>
      </c>
      <c r="D70" s="80">
        <f t="shared" si="24"/>
        <v>55.541500196000001</v>
      </c>
      <c r="E70" s="80">
        <f t="shared" si="24"/>
        <v>84.641602374000001</v>
      </c>
      <c r="F70" s="80">
        <f t="shared" si="24"/>
        <v>111.99356490000001</v>
      </c>
      <c r="G70" s="80">
        <f t="shared" si="24"/>
        <v>91.219585380000012</v>
      </c>
      <c r="H70" s="80">
        <f t="shared" si="24"/>
        <v>74.990982723999991</v>
      </c>
      <c r="I70" s="80">
        <f t="shared" si="24"/>
        <v>40.486116874000004</v>
      </c>
      <c r="J70" s="80">
        <f t="shared" si="24"/>
        <v>7.8516265744</v>
      </c>
      <c r="K70" s="80">
        <f t="shared" si="24"/>
        <v>0</v>
      </c>
      <c r="L70" s="80">
        <f t="shared" si="24"/>
        <v>85.733924710000011</v>
      </c>
      <c r="M70" s="80">
        <f t="shared" si="24"/>
        <v>146.92420204000001</v>
      </c>
      <c r="N70" s="80">
        <f t="shared" si="24"/>
        <v>200.84158472000001</v>
      </c>
      <c r="O70" s="80">
        <f t="shared" si="24"/>
        <v>297.43981050000002</v>
      </c>
      <c r="P70" s="80">
        <f t="shared" si="24"/>
        <v>223.82327058000001</v>
      </c>
      <c r="Q70" s="80">
        <f t="shared" si="24"/>
        <v>260.62610574000001</v>
      </c>
      <c r="R70" s="80">
        <f t="shared" si="24"/>
        <v>188.20540298</v>
      </c>
      <c r="S70" s="80">
        <f t="shared" si="24"/>
        <v>180.29260592</v>
      </c>
      <c r="T70" s="80">
        <f t="shared" si="24"/>
        <v>81.913522991999997</v>
      </c>
      <c r="U70" s="80">
        <f t="shared" si="24"/>
        <v>51.494521666000004</v>
      </c>
      <c r="V70" s="80">
        <f t="shared" si="24"/>
        <v>145.5086178</v>
      </c>
      <c r="W70" s="80">
        <f t="shared" si="24"/>
        <v>170.55570882000001</v>
      </c>
      <c r="X70" s="80">
        <f t="shared" si="24"/>
        <v>299.23646480000002</v>
      </c>
      <c r="Y70" s="80">
        <f t="shared" si="24"/>
        <v>260.38135858000004</v>
      </c>
      <c r="Z70" s="80">
        <f t="shared" si="24"/>
        <v>415.05522310000003</v>
      </c>
      <c r="AA70" s="80">
        <f t="shared" si="24"/>
        <v>350.94949260000004</v>
      </c>
      <c r="AB70" s="80">
        <f t="shared" si="24"/>
        <v>393.20116766000001</v>
      </c>
      <c r="AC70" s="80">
        <f t="shared" si="24"/>
        <v>326.08890580000002</v>
      </c>
      <c r="AD70" s="80">
        <f t="shared" si="24"/>
        <v>261.19666916000006</v>
      </c>
      <c r="AE70" s="87">
        <f t="shared" si="24"/>
        <v>178.00473628000003</v>
      </c>
    </row>
    <row r="71" spans="1:31" x14ac:dyDescent="0.3">
      <c r="A71" s="82" t="s">
        <v>20</v>
      </c>
      <c r="B71" s="86">
        <f t="shared" ref="B71:AE71" si="25">B115*0.9058</f>
        <v>11.024709192</v>
      </c>
      <c r="C71" s="80">
        <f t="shared" si="25"/>
        <v>37.968337078000005</v>
      </c>
      <c r="D71" s="80">
        <f t="shared" si="25"/>
        <v>57.609604640000001</v>
      </c>
      <c r="E71" s="80">
        <f t="shared" si="25"/>
        <v>113.05362264</v>
      </c>
      <c r="F71" s="80">
        <f t="shared" si="25"/>
        <v>112.62255242000001</v>
      </c>
      <c r="G71" s="80">
        <f t="shared" si="25"/>
        <v>106.37063024000001</v>
      </c>
      <c r="H71" s="80">
        <f t="shared" si="25"/>
        <v>83.293916902000007</v>
      </c>
      <c r="I71" s="80">
        <f t="shared" si="25"/>
        <v>52.506807514000002</v>
      </c>
      <c r="J71" s="80">
        <f t="shared" si="25"/>
        <v>9.3474846219999996</v>
      </c>
      <c r="K71" s="80">
        <f t="shared" si="25"/>
        <v>0</v>
      </c>
      <c r="L71" s="80">
        <f t="shared" si="25"/>
        <v>91.933899260000004</v>
      </c>
      <c r="M71" s="80">
        <f t="shared" si="25"/>
        <v>130.56780912000002</v>
      </c>
      <c r="N71" s="80">
        <f t="shared" si="25"/>
        <v>251.86040740000001</v>
      </c>
      <c r="O71" s="80">
        <f t="shared" si="25"/>
        <v>296.50629302000004</v>
      </c>
      <c r="P71" s="80">
        <f t="shared" si="25"/>
        <v>275.90278506000004</v>
      </c>
      <c r="Q71" s="80">
        <f t="shared" si="25"/>
        <v>284.39692456000006</v>
      </c>
      <c r="R71" s="80">
        <f t="shared" si="25"/>
        <v>237.77494566000001</v>
      </c>
      <c r="S71" s="80">
        <f t="shared" si="25"/>
        <v>238.22721160000003</v>
      </c>
      <c r="T71" s="80">
        <f t="shared" si="25"/>
        <v>128.98202506000001</v>
      </c>
      <c r="U71" s="80">
        <f t="shared" si="25"/>
        <v>59.328740576000008</v>
      </c>
      <c r="V71" s="80">
        <f t="shared" si="25"/>
        <v>159.10377000000003</v>
      </c>
      <c r="W71" s="80">
        <f t="shared" si="25"/>
        <v>238.04632334000001</v>
      </c>
      <c r="X71" s="80">
        <f t="shared" si="25"/>
        <v>389.68621075999999</v>
      </c>
      <c r="Y71" s="80">
        <f t="shared" si="25"/>
        <v>450.33196642000001</v>
      </c>
      <c r="Z71" s="80">
        <f t="shared" si="25"/>
        <v>573.69939018000014</v>
      </c>
      <c r="AA71" s="80">
        <f t="shared" si="25"/>
        <v>313.06141846000003</v>
      </c>
      <c r="AB71" s="80">
        <f t="shared" si="25"/>
        <v>501.77823612000003</v>
      </c>
      <c r="AC71" s="80">
        <f t="shared" si="25"/>
        <v>384.14805898000003</v>
      </c>
      <c r="AD71" s="80">
        <f t="shared" si="25"/>
        <v>334.30315310000003</v>
      </c>
      <c r="AE71" s="87">
        <f t="shared" si="25"/>
        <v>222.70107496</v>
      </c>
    </row>
    <row r="72" spans="1:31" x14ac:dyDescent="0.3">
      <c r="A72" s="82" t="s">
        <v>36</v>
      </c>
      <c r="B72" s="86">
        <f t="shared" ref="B72:AE72" si="26">B116*0.9058</f>
        <v>44.733277204000004</v>
      </c>
      <c r="C72" s="80">
        <f t="shared" si="26"/>
        <v>127.31906684</v>
      </c>
      <c r="D72" s="80">
        <f t="shared" si="26"/>
        <v>249.31764563999999</v>
      </c>
      <c r="E72" s="80">
        <f t="shared" si="26"/>
        <v>339.67273550000004</v>
      </c>
      <c r="F72" s="80">
        <f t="shared" si="26"/>
        <v>332.19979492000004</v>
      </c>
      <c r="G72" s="80">
        <f t="shared" si="26"/>
        <v>303.14109686</v>
      </c>
      <c r="H72" s="80">
        <f t="shared" si="26"/>
        <v>249.59282768</v>
      </c>
      <c r="I72" s="80">
        <f t="shared" si="26"/>
        <v>126.05257727999999</v>
      </c>
      <c r="J72" s="80">
        <f t="shared" si="26"/>
        <v>32.634388850000001</v>
      </c>
      <c r="K72" s="80">
        <f t="shared" si="26"/>
        <v>0</v>
      </c>
      <c r="L72" s="80">
        <f t="shared" si="26"/>
        <v>330.45295962</v>
      </c>
      <c r="M72" s="80">
        <f t="shared" si="26"/>
        <v>601.55980542000009</v>
      </c>
      <c r="N72" s="80">
        <f t="shared" si="26"/>
        <v>855.62447712000005</v>
      </c>
      <c r="O72" s="80">
        <f t="shared" si="26"/>
        <v>824.46477596</v>
      </c>
      <c r="P72" s="80">
        <f t="shared" si="26"/>
        <v>868.69806968</v>
      </c>
      <c r="Q72" s="80">
        <f t="shared" si="26"/>
        <v>1227.9269366000001</v>
      </c>
      <c r="R72" s="80">
        <f t="shared" si="26"/>
        <v>800.69377598000005</v>
      </c>
      <c r="S72" s="80">
        <f t="shared" si="26"/>
        <v>724.28193726000006</v>
      </c>
      <c r="T72" s="80">
        <f t="shared" si="26"/>
        <v>333.12416382000004</v>
      </c>
      <c r="U72" s="80">
        <f t="shared" si="26"/>
        <v>175.92121512</v>
      </c>
      <c r="V72" s="80">
        <f t="shared" si="26"/>
        <v>439.72550132000003</v>
      </c>
      <c r="W72" s="80">
        <f t="shared" si="26"/>
        <v>841.57425100000012</v>
      </c>
      <c r="X72" s="80">
        <f t="shared" si="26"/>
        <v>961.42698960000007</v>
      </c>
      <c r="Y72" s="80">
        <f t="shared" si="26"/>
        <v>1421.5453098000003</v>
      </c>
      <c r="Z72" s="80">
        <f t="shared" si="26"/>
        <v>1344.7461510000001</v>
      </c>
      <c r="AA72" s="80">
        <f t="shared" si="26"/>
        <v>1636.0215396000001</v>
      </c>
      <c r="AB72" s="80">
        <f t="shared" si="26"/>
        <v>1381.5515224000001</v>
      </c>
      <c r="AC72" s="80">
        <f t="shared" si="26"/>
        <v>1120.5316654000001</v>
      </c>
      <c r="AD72" s="80">
        <f t="shared" si="26"/>
        <v>1118.0198820000001</v>
      </c>
      <c r="AE72" s="87">
        <f t="shared" si="26"/>
        <v>781.44552598000007</v>
      </c>
    </row>
    <row r="73" spans="1:31" x14ac:dyDescent="0.3">
      <c r="A73" s="82" t="s">
        <v>37</v>
      </c>
      <c r="B73" s="86">
        <f t="shared" ref="B73:AE73" si="27">B117*0.9058</f>
        <v>20.063832320000003</v>
      </c>
      <c r="C73" s="80">
        <f t="shared" si="27"/>
        <v>109.44410022000001</v>
      </c>
      <c r="D73" s="80">
        <f t="shared" si="27"/>
        <v>120.91651012000001</v>
      </c>
      <c r="E73" s="80">
        <f t="shared" si="27"/>
        <v>162.82506814000001</v>
      </c>
      <c r="F73" s="80">
        <f t="shared" si="27"/>
        <v>177.70084037999999</v>
      </c>
      <c r="G73" s="80">
        <f t="shared" si="27"/>
        <v>208.2352678</v>
      </c>
      <c r="H73" s="80">
        <f t="shared" si="27"/>
        <v>154.83002444000002</v>
      </c>
      <c r="I73" s="80">
        <f t="shared" si="27"/>
        <v>72.605585598000005</v>
      </c>
      <c r="J73" s="80">
        <f t="shared" si="27"/>
        <v>23.008225800000002</v>
      </c>
      <c r="K73" s="80">
        <f t="shared" si="27"/>
        <v>0</v>
      </c>
      <c r="L73" s="80">
        <f t="shared" si="27"/>
        <v>173.55599015999999</v>
      </c>
      <c r="M73" s="80">
        <f t="shared" si="27"/>
        <v>345.09612242000003</v>
      </c>
      <c r="N73" s="80">
        <f t="shared" si="27"/>
        <v>450.84582676000002</v>
      </c>
      <c r="O73" s="80">
        <f t="shared" si="27"/>
        <v>503.36383902000006</v>
      </c>
      <c r="P73" s="80">
        <f t="shared" si="27"/>
        <v>699.535753</v>
      </c>
      <c r="Q73" s="80">
        <f t="shared" si="27"/>
        <v>646.42797436000001</v>
      </c>
      <c r="R73" s="80">
        <f t="shared" si="27"/>
        <v>384.50249852000002</v>
      </c>
      <c r="S73" s="80">
        <f t="shared" si="27"/>
        <v>372.10499507999998</v>
      </c>
      <c r="T73" s="80">
        <f t="shared" si="27"/>
        <v>214.11490618000002</v>
      </c>
      <c r="U73" s="80">
        <f t="shared" si="27"/>
        <v>109.91982638</v>
      </c>
      <c r="V73" s="80">
        <f t="shared" si="27"/>
        <v>329.75866392</v>
      </c>
      <c r="W73" s="80">
        <f t="shared" si="27"/>
        <v>412.70258876000003</v>
      </c>
      <c r="X73" s="80">
        <f t="shared" si="27"/>
        <v>506.79582464000003</v>
      </c>
      <c r="Y73" s="80">
        <f t="shared" si="27"/>
        <v>818.36964776000013</v>
      </c>
      <c r="Z73" s="80">
        <f t="shared" si="27"/>
        <v>1066.0523243999999</v>
      </c>
      <c r="AA73" s="80">
        <f t="shared" si="27"/>
        <v>911.66414920000011</v>
      </c>
      <c r="AB73" s="80">
        <f t="shared" si="27"/>
        <v>840.2621997</v>
      </c>
      <c r="AC73" s="80">
        <f t="shared" si="27"/>
        <v>899.87516219999998</v>
      </c>
      <c r="AD73" s="80">
        <f t="shared" si="27"/>
        <v>770.86587255999996</v>
      </c>
      <c r="AE73" s="87">
        <f t="shared" si="27"/>
        <v>448.85533126000001</v>
      </c>
    </row>
    <row r="74" spans="1:31" x14ac:dyDescent="0.3">
      <c r="A74" s="82" t="s">
        <v>38</v>
      </c>
      <c r="B74" s="86">
        <f t="shared" ref="B74:AE74" si="28">B118*0.9058</f>
        <v>14.306377302000001</v>
      </c>
      <c r="C74" s="80">
        <f t="shared" si="28"/>
        <v>68.130752438000002</v>
      </c>
      <c r="D74" s="80">
        <f t="shared" si="28"/>
        <v>82.191195981999996</v>
      </c>
      <c r="E74" s="80">
        <f t="shared" si="28"/>
        <v>170.38351624000001</v>
      </c>
      <c r="F74" s="80">
        <f t="shared" si="28"/>
        <v>116.71848944</v>
      </c>
      <c r="G74" s="80">
        <f t="shared" si="28"/>
        <v>165.47842808000001</v>
      </c>
      <c r="H74" s="80">
        <f t="shared" si="28"/>
        <v>116.07564318</v>
      </c>
      <c r="I74" s="80">
        <f t="shared" si="28"/>
        <v>61.283103713999999</v>
      </c>
      <c r="J74" s="80">
        <f t="shared" si="28"/>
        <v>13.033800766000001</v>
      </c>
      <c r="K74" s="80">
        <f t="shared" si="28"/>
        <v>0</v>
      </c>
      <c r="L74" s="80">
        <f t="shared" si="28"/>
        <v>160.95930129999999</v>
      </c>
      <c r="M74" s="80">
        <f t="shared" si="28"/>
        <v>314.35209288000004</v>
      </c>
      <c r="N74" s="80">
        <f t="shared" si="28"/>
        <v>302.59363134</v>
      </c>
      <c r="O74" s="80">
        <f t="shared" si="28"/>
        <v>384.68356794000005</v>
      </c>
      <c r="P74" s="80">
        <f t="shared" si="28"/>
        <v>529.22560655999996</v>
      </c>
      <c r="Q74" s="80">
        <f t="shared" si="28"/>
        <v>485.61686193999998</v>
      </c>
      <c r="R74" s="80">
        <f t="shared" si="28"/>
        <v>279.11864680000002</v>
      </c>
      <c r="S74" s="80">
        <f t="shared" si="28"/>
        <v>305.10804156</v>
      </c>
      <c r="T74" s="80">
        <f t="shared" si="28"/>
        <v>131.04951356000001</v>
      </c>
      <c r="U74" s="80">
        <f t="shared" si="28"/>
        <v>83.953348360000007</v>
      </c>
      <c r="V74" s="80">
        <f t="shared" si="28"/>
        <v>169.09338530000002</v>
      </c>
      <c r="W74" s="80">
        <f t="shared" si="28"/>
        <v>336.29745296000004</v>
      </c>
      <c r="X74" s="80">
        <f t="shared" si="28"/>
        <v>447.66837094000005</v>
      </c>
      <c r="Y74" s="80">
        <f t="shared" si="28"/>
        <v>613.12605619999999</v>
      </c>
      <c r="Z74" s="80">
        <f t="shared" si="28"/>
        <v>573.5116178400001</v>
      </c>
      <c r="AA74" s="80">
        <f t="shared" si="28"/>
        <v>666.39416144000006</v>
      </c>
      <c r="AB74" s="80">
        <f t="shared" si="28"/>
        <v>549.37231957999995</v>
      </c>
      <c r="AC74" s="80">
        <f t="shared" si="28"/>
        <v>748.69505886000002</v>
      </c>
      <c r="AD74" s="80">
        <f t="shared" si="28"/>
        <v>392.16864624000004</v>
      </c>
      <c r="AE74" s="87">
        <f t="shared" si="28"/>
        <v>426.62156446</v>
      </c>
    </row>
    <row r="75" spans="1:31" x14ac:dyDescent="0.3">
      <c r="A75" s="82" t="s">
        <v>39</v>
      </c>
      <c r="B75" s="86">
        <f t="shared" ref="B75:AE75" si="29">B119*0.9058</f>
        <v>17.167527762000002</v>
      </c>
      <c r="C75" s="80">
        <f t="shared" si="29"/>
        <v>52.851953546000004</v>
      </c>
      <c r="D75" s="80">
        <f t="shared" si="29"/>
        <v>90.910798160000013</v>
      </c>
      <c r="E75" s="80">
        <f t="shared" si="29"/>
        <v>87.835779262000003</v>
      </c>
      <c r="F75" s="80">
        <f t="shared" si="29"/>
        <v>149.49739868</v>
      </c>
      <c r="G75" s="80">
        <f t="shared" si="29"/>
        <v>175.14023435999999</v>
      </c>
      <c r="H75" s="80">
        <f t="shared" si="29"/>
        <v>112.33939934000001</v>
      </c>
      <c r="I75" s="80">
        <f t="shared" si="29"/>
        <v>58.144968672000005</v>
      </c>
      <c r="J75" s="80">
        <f t="shared" si="29"/>
        <v>13.210078504000002</v>
      </c>
      <c r="K75" s="80">
        <f t="shared" si="29"/>
        <v>0</v>
      </c>
      <c r="L75" s="80">
        <f t="shared" si="29"/>
        <v>135.59590492000001</v>
      </c>
      <c r="M75" s="80">
        <f t="shared" si="29"/>
        <v>241.63374424000003</v>
      </c>
      <c r="N75" s="80">
        <f t="shared" si="29"/>
        <v>291.95039076</v>
      </c>
      <c r="O75" s="80">
        <f t="shared" si="29"/>
        <v>351.37032728000003</v>
      </c>
      <c r="P75" s="80">
        <f t="shared" si="29"/>
        <v>466.60303298000002</v>
      </c>
      <c r="Q75" s="80">
        <f t="shared" si="29"/>
        <v>412.29307657999999</v>
      </c>
      <c r="R75" s="80">
        <f t="shared" si="29"/>
        <v>424.68949306000002</v>
      </c>
      <c r="S75" s="80">
        <f t="shared" si="29"/>
        <v>225.58976174</v>
      </c>
      <c r="T75" s="80">
        <f t="shared" si="29"/>
        <v>134.07117178000001</v>
      </c>
      <c r="U75" s="80">
        <f t="shared" si="29"/>
        <v>66.333581832000007</v>
      </c>
      <c r="V75" s="80">
        <f t="shared" si="29"/>
        <v>207.49405166</v>
      </c>
      <c r="W75" s="80">
        <f t="shared" si="29"/>
        <v>339.02454502000001</v>
      </c>
      <c r="X75" s="80">
        <f t="shared" si="29"/>
        <v>489.92040832000004</v>
      </c>
      <c r="Y75" s="80">
        <f t="shared" si="29"/>
        <v>491.76217145999999</v>
      </c>
      <c r="Z75" s="80">
        <f t="shared" si="29"/>
        <v>540.46151208000003</v>
      </c>
      <c r="AA75" s="80">
        <f t="shared" si="29"/>
        <v>691.93409824000003</v>
      </c>
      <c r="AB75" s="80">
        <f t="shared" si="29"/>
        <v>552.69533746000013</v>
      </c>
      <c r="AC75" s="80">
        <f t="shared" si="29"/>
        <v>683.16468612000006</v>
      </c>
      <c r="AD75" s="80">
        <f t="shared" si="29"/>
        <v>426.00471466000005</v>
      </c>
      <c r="AE75" s="87">
        <f t="shared" si="29"/>
        <v>294.87440373999999</v>
      </c>
    </row>
    <row r="76" spans="1:31" x14ac:dyDescent="0.3">
      <c r="A76" s="82" t="s">
        <v>40</v>
      </c>
      <c r="B76" s="86">
        <f t="shared" ref="B76:AE76" si="30">B120*0.9058</f>
        <v>23.252402306000004</v>
      </c>
      <c r="C76" s="80">
        <f t="shared" si="30"/>
        <v>96.310090799999998</v>
      </c>
      <c r="D76" s="80">
        <f t="shared" si="30"/>
        <v>163.93784343999999</v>
      </c>
      <c r="E76" s="80">
        <f t="shared" si="30"/>
        <v>218.51790940000001</v>
      </c>
      <c r="F76" s="80">
        <f t="shared" si="30"/>
        <v>234.89359586000003</v>
      </c>
      <c r="G76" s="80">
        <f t="shared" si="30"/>
        <v>263.93771054000001</v>
      </c>
      <c r="H76" s="80">
        <f t="shared" si="30"/>
        <v>149.88055208</v>
      </c>
      <c r="I76" s="80">
        <f t="shared" si="30"/>
        <v>87.511629674000005</v>
      </c>
      <c r="J76" s="80">
        <f t="shared" si="30"/>
        <v>26.753699742000002</v>
      </c>
      <c r="K76" s="80">
        <f t="shared" si="30"/>
        <v>0</v>
      </c>
      <c r="L76" s="80">
        <f t="shared" si="30"/>
        <v>164.89708564000003</v>
      </c>
      <c r="M76" s="80">
        <f t="shared" si="30"/>
        <v>398.17808576000004</v>
      </c>
      <c r="N76" s="80">
        <f t="shared" si="30"/>
        <v>442.51119864000003</v>
      </c>
      <c r="O76" s="80">
        <f t="shared" si="30"/>
        <v>734.45026690000009</v>
      </c>
      <c r="P76" s="80">
        <f t="shared" si="30"/>
        <v>560.46112318000007</v>
      </c>
      <c r="Q76" s="80">
        <f t="shared" si="30"/>
        <v>630.92873998000005</v>
      </c>
      <c r="R76" s="80">
        <f t="shared" si="30"/>
        <v>534.96502710000004</v>
      </c>
      <c r="S76" s="80">
        <f t="shared" si="30"/>
        <v>351.31851552000001</v>
      </c>
      <c r="T76" s="80">
        <f t="shared" si="30"/>
        <v>257.11160174000003</v>
      </c>
      <c r="U76" s="80">
        <f t="shared" si="30"/>
        <v>115.11685388000001</v>
      </c>
      <c r="V76" s="80">
        <f t="shared" si="30"/>
        <v>335.23757638000001</v>
      </c>
      <c r="W76" s="80">
        <f t="shared" si="30"/>
        <v>563.9051559400001</v>
      </c>
      <c r="X76" s="80">
        <f t="shared" si="30"/>
        <v>723.98737110000002</v>
      </c>
      <c r="Y76" s="80">
        <f t="shared" si="30"/>
        <v>825.34476066000002</v>
      </c>
      <c r="Z76" s="80">
        <f t="shared" si="30"/>
        <v>902.82363178000003</v>
      </c>
      <c r="AA76" s="80">
        <f t="shared" si="30"/>
        <v>875.27780087999997</v>
      </c>
      <c r="AB76" s="80">
        <f t="shared" si="30"/>
        <v>543.68661298000006</v>
      </c>
      <c r="AC76" s="80">
        <f t="shared" si="30"/>
        <v>868.46736242000009</v>
      </c>
      <c r="AD76" s="80">
        <f t="shared" si="30"/>
        <v>650.33333105999998</v>
      </c>
      <c r="AE76" s="87">
        <f t="shared" si="30"/>
        <v>370.29892046000003</v>
      </c>
    </row>
    <row r="77" spans="1:31" x14ac:dyDescent="0.3">
      <c r="A77" s="82" t="s">
        <v>21</v>
      </c>
      <c r="B77" s="86">
        <f t="shared" ref="B77:AE77" si="31">B121*0.9058</f>
        <v>23.231496442000001</v>
      </c>
      <c r="C77" s="80">
        <f t="shared" si="31"/>
        <v>51.004520098</v>
      </c>
      <c r="D77" s="80">
        <f t="shared" si="31"/>
        <v>198.58677678000001</v>
      </c>
      <c r="E77" s="80">
        <f t="shared" si="31"/>
        <v>129.9311223</v>
      </c>
      <c r="F77" s="80">
        <f t="shared" si="31"/>
        <v>154.30094666000002</v>
      </c>
      <c r="G77" s="80">
        <f t="shared" si="31"/>
        <v>137.98169154000001</v>
      </c>
      <c r="H77" s="80">
        <f t="shared" si="31"/>
        <v>134.73086592000001</v>
      </c>
      <c r="I77" s="80">
        <f t="shared" si="31"/>
        <v>44.878440712</v>
      </c>
      <c r="J77" s="80">
        <f t="shared" si="31"/>
        <v>13.484952572000001</v>
      </c>
      <c r="K77" s="80">
        <f t="shared" si="31"/>
        <v>0</v>
      </c>
      <c r="L77" s="80">
        <f t="shared" si="31"/>
        <v>131.14996678</v>
      </c>
      <c r="M77" s="80">
        <f t="shared" si="31"/>
        <v>322.47150292000003</v>
      </c>
      <c r="N77" s="80">
        <f t="shared" si="31"/>
        <v>391.82398934000003</v>
      </c>
      <c r="O77" s="80">
        <f t="shared" si="31"/>
        <v>456.51414200000005</v>
      </c>
      <c r="P77" s="80">
        <f t="shared" si="31"/>
        <v>394.60470476</v>
      </c>
      <c r="Q77" s="80">
        <f t="shared" si="31"/>
        <v>398.86033431999999</v>
      </c>
      <c r="R77" s="80">
        <f t="shared" si="31"/>
        <v>488.10717788000005</v>
      </c>
      <c r="S77" s="80">
        <f t="shared" si="31"/>
        <v>265.91262627999998</v>
      </c>
      <c r="T77" s="80">
        <f t="shared" si="31"/>
        <v>162.7500679</v>
      </c>
      <c r="U77" s="80">
        <f t="shared" si="31"/>
        <v>105.50069992</v>
      </c>
      <c r="V77" s="80">
        <f t="shared" si="31"/>
        <v>179.24631634000002</v>
      </c>
      <c r="W77" s="80">
        <f t="shared" si="31"/>
        <v>321.20564741999999</v>
      </c>
      <c r="X77" s="80">
        <f t="shared" si="31"/>
        <v>412.94244460000004</v>
      </c>
      <c r="Y77" s="80">
        <f t="shared" si="31"/>
        <v>623.81087300000002</v>
      </c>
      <c r="Z77" s="80">
        <f t="shared" si="31"/>
        <v>579.23908182000002</v>
      </c>
      <c r="AA77" s="80">
        <f t="shared" si="31"/>
        <v>803.53210028000001</v>
      </c>
      <c r="AB77" s="80">
        <f t="shared" si="31"/>
        <v>670.97180290000006</v>
      </c>
      <c r="AC77" s="80">
        <f t="shared" si="31"/>
        <v>921.32631779999997</v>
      </c>
      <c r="AD77" s="80">
        <f t="shared" si="31"/>
        <v>430.09730022000002</v>
      </c>
      <c r="AE77" s="87">
        <f t="shared" si="31"/>
        <v>481.70443999999998</v>
      </c>
    </row>
    <row r="78" spans="1:31" x14ac:dyDescent="0.3">
      <c r="A78" s="82" t="s">
        <v>22</v>
      </c>
      <c r="B78" s="86">
        <f t="shared" ref="B78:AE78" si="32">B122*0.9058</f>
        <v>13.420215046000001</v>
      </c>
      <c r="C78" s="80">
        <f t="shared" si="32"/>
        <v>43.004014424000005</v>
      </c>
      <c r="D78" s="80">
        <f t="shared" si="32"/>
        <v>123.40610142000001</v>
      </c>
      <c r="E78" s="80">
        <f t="shared" si="32"/>
        <v>170.98976818</v>
      </c>
      <c r="F78" s="80">
        <f t="shared" si="32"/>
        <v>91.703916640000003</v>
      </c>
      <c r="G78" s="80">
        <f t="shared" si="32"/>
        <v>130.24081532000002</v>
      </c>
      <c r="H78" s="80">
        <f t="shared" si="32"/>
        <v>127.73473846</v>
      </c>
      <c r="I78" s="80">
        <f t="shared" si="32"/>
        <v>37.86982227</v>
      </c>
      <c r="J78" s="80">
        <f t="shared" si="32"/>
        <v>15.865385913999999</v>
      </c>
      <c r="K78" s="80">
        <f t="shared" si="32"/>
        <v>0</v>
      </c>
      <c r="L78" s="80">
        <f t="shared" si="32"/>
        <v>126.04270406000001</v>
      </c>
      <c r="M78" s="80">
        <f t="shared" si="32"/>
        <v>217.88557042000002</v>
      </c>
      <c r="N78" s="80">
        <f t="shared" si="32"/>
        <v>359.51301638000001</v>
      </c>
      <c r="O78" s="80">
        <f t="shared" si="32"/>
        <v>343.56686028000001</v>
      </c>
      <c r="P78" s="80">
        <f t="shared" si="32"/>
        <v>568.05399167999997</v>
      </c>
      <c r="Q78" s="80">
        <f t="shared" si="32"/>
        <v>456.25299986000005</v>
      </c>
      <c r="R78" s="80">
        <f t="shared" si="32"/>
        <v>499.71473314000008</v>
      </c>
      <c r="S78" s="80">
        <f t="shared" si="32"/>
        <v>270.90159152000001</v>
      </c>
      <c r="T78" s="80">
        <f t="shared" si="32"/>
        <v>145.20272914</v>
      </c>
      <c r="U78" s="80">
        <f t="shared" si="32"/>
        <v>78.456963017999996</v>
      </c>
      <c r="V78" s="80">
        <f t="shared" si="32"/>
        <v>270.52206131999998</v>
      </c>
      <c r="W78" s="80">
        <f t="shared" si="32"/>
        <v>404.21451812000004</v>
      </c>
      <c r="X78" s="80">
        <f t="shared" si="32"/>
        <v>420.47245058000004</v>
      </c>
      <c r="Y78" s="80">
        <f t="shared" si="32"/>
        <v>663.50438770000005</v>
      </c>
      <c r="Z78" s="80">
        <f t="shared" si="32"/>
        <v>774.40890926000009</v>
      </c>
      <c r="AA78" s="80">
        <f t="shared" si="32"/>
        <v>664.07803084000011</v>
      </c>
      <c r="AB78" s="80">
        <f t="shared" si="32"/>
        <v>660.60320088000003</v>
      </c>
      <c r="AC78" s="80">
        <f t="shared" si="32"/>
        <v>751.64497772000004</v>
      </c>
      <c r="AD78" s="80">
        <f t="shared" si="32"/>
        <v>735.80036180000002</v>
      </c>
      <c r="AE78" s="87">
        <f t="shared" si="32"/>
        <v>492.20211852000006</v>
      </c>
    </row>
    <row r="79" spans="1:31" x14ac:dyDescent="0.3">
      <c r="A79" s="82" t="s">
        <v>23</v>
      </c>
      <c r="B79" s="86">
        <f t="shared" ref="B79:AE79" si="33">B123*0.9058</f>
        <v>14.248967698000001</v>
      </c>
      <c r="C79" s="80">
        <f t="shared" si="33"/>
        <v>51.204448274000001</v>
      </c>
      <c r="D79" s="80">
        <f t="shared" si="33"/>
        <v>82.008967138000003</v>
      </c>
      <c r="E79" s="80">
        <f t="shared" si="33"/>
        <v>134.20441496000001</v>
      </c>
      <c r="F79" s="80">
        <f t="shared" si="33"/>
        <v>108.21293686000001</v>
      </c>
      <c r="G79" s="80">
        <f t="shared" si="33"/>
        <v>131.00078152</v>
      </c>
      <c r="H79" s="80">
        <f t="shared" si="33"/>
        <v>83.773220972000004</v>
      </c>
      <c r="I79" s="80">
        <f t="shared" si="33"/>
        <v>62.884413186000003</v>
      </c>
      <c r="J79" s="80">
        <f t="shared" si="33"/>
        <v>16.146011812000001</v>
      </c>
      <c r="K79" s="80">
        <f t="shared" si="33"/>
        <v>0</v>
      </c>
      <c r="L79" s="80">
        <f t="shared" si="33"/>
        <v>144.71803556</v>
      </c>
      <c r="M79" s="80">
        <f t="shared" si="33"/>
        <v>284.15054695999999</v>
      </c>
      <c r="N79" s="80">
        <f t="shared" si="33"/>
        <v>291.27729077999999</v>
      </c>
      <c r="O79" s="80">
        <f t="shared" si="33"/>
        <v>316.28552298</v>
      </c>
      <c r="P79" s="80">
        <f t="shared" si="33"/>
        <v>362.14617698000006</v>
      </c>
      <c r="Q79" s="80">
        <f t="shared" si="33"/>
        <v>444.47243680000003</v>
      </c>
      <c r="R79" s="80">
        <f t="shared" si="33"/>
        <v>260.58525416000003</v>
      </c>
      <c r="S79" s="80">
        <f t="shared" si="33"/>
        <v>226.74538138</v>
      </c>
      <c r="T79" s="80">
        <f t="shared" si="33"/>
        <v>121.5601716</v>
      </c>
      <c r="U79" s="80">
        <f t="shared" si="33"/>
        <v>78.315332130000002</v>
      </c>
      <c r="V79" s="80">
        <f t="shared" si="33"/>
        <v>209.32213722</v>
      </c>
      <c r="W79" s="80">
        <f t="shared" si="33"/>
        <v>345.24431130000005</v>
      </c>
      <c r="X79" s="80">
        <f t="shared" si="33"/>
        <v>327.47269646000001</v>
      </c>
      <c r="Y79" s="80">
        <f t="shared" si="33"/>
        <v>470.05684838000002</v>
      </c>
      <c r="Z79" s="80">
        <f t="shared" si="33"/>
        <v>602.84540736000008</v>
      </c>
      <c r="AA79" s="80">
        <f t="shared" si="33"/>
        <v>640.40014710000003</v>
      </c>
      <c r="AB79" s="80">
        <f t="shared" si="33"/>
        <v>408.87196055999999</v>
      </c>
      <c r="AC79" s="80">
        <f t="shared" si="33"/>
        <v>555.48737538</v>
      </c>
      <c r="AD79" s="80">
        <f t="shared" si="33"/>
        <v>453.46893298000003</v>
      </c>
      <c r="AE79" s="87">
        <f t="shared" si="33"/>
        <v>273.33846526000002</v>
      </c>
    </row>
    <row r="80" spans="1:31" x14ac:dyDescent="0.3">
      <c r="A80" s="82" t="s">
        <v>24</v>
      </c>
      <c r="B80" s="86">
        <f t="shared" ref="B80:AE80" si="34">B124*0.9058</f>
        <v>13.624146858000001</v>
      </c>
      <c r="C80" s="80">
        <f t="shared" si="34"/>
        <v>47.992137270000008</v>
      </c>
      <c r="D80" s="80">
        <f t="shared" si="34"/>
        <v>67.191682404000005</v>
      </c>
      <c r="E80" s="80">
        <f t="shared" si="34"/>
        <v>116.91486688000001</v>
      </c>
      <c r="F80" s="80">
        <f t="shared" si="34"/>
        <v>145.86595590000002</v>
      </c>
      <c r="G80" s="80">
        <f t="shared" si="34"/>
        <v>123.76488880000001</v>
      </c>
      <c r="H80" s="80">
        <f t="shared" si="34"/>
        <v>73.933941298000008</v>
      </c>
      <c r="I80" s="80">
        <f t="shared" si="34"/>
        <v>57.110427317999999</v>
      </c>
      <c r="J80" s="80">
        <f t="shared" si="34"/>
        <v>9.8621964139999996</v>
      </c>
      <c r="K80" s="80">
        <f t="shared" si="34"/>
        <v>0</v>
      </c>
      <c r="L80" s="80">
        <f t="shared" si="34"/>
        <v>114.83424428000001</v>
      </c>
      <c r="M80" s="80">
        <f t="shared" si="34"/>
        <v>227.82437034000003</v>
      </c>
      <c r="N80" s="80">
        <f t="shared" si="34"/>
        <v>317.28688488</v>
      </c>
      <c r="O80" s="80">
        <f t="shared" si="34"/>
        <v>446.37968928000004</v>
      </c>
      <c r="P80" s="80">
        <f t="shared" si="34"/>
        <v>495.71553556000003</v>
      </c>
      <c r="Q80" s="80">
        <f t="shared" si="34"/>
        <v>400.53361866</v>
      </c>
      <c r="R80" s="80">
        <f t="shared" si="34"/>
        <v>268.18065890000003</v>
      </c>
      <c r="S80" s="80">
        <f t="shared" si="34"/>
        <v>286.98561038000003</v>
      </c>
      <c r="T80" s="80">
        <f t="shared" si="34"/>
        <v>123.14233246000001</v>
      </c>
      <c r="U80" s="80">
        <f t="shared" si="34"/>
        <v>91.025563020000007</v>
      </c>
      <c r="V80" s="80">
        <f t="shared" si="34"/>
        <v>209.08327776000002</v>
      </c>
      <c r="W80" s="80">
        <f t="shared" si="34"/>
        <v>254.80615957999998</v>
      </c>
      <c r="X80" s="80">
        <f t="shared" si="34"/>
        <v>366.83450720000002</v>
      </c>
      <c r="Y80" s="80">
        <f t="shared" si="34"/>
        <v>456.38769231999999</v>
      </c>
      <c r="Z80" s="80">
        <f t="shared" si="34"/>
        <v>585.89770820000001</v>
      </c>
      <c r="AA80" s="80">
        <f t="shared" si="34"/>
        <v>459.79277568000003</v>
      </c>
      <c r="AB80" s="80">
        <f t="shared" si="34"/>
        <v>407.25800612</v>
      </c>
      <c r="AC80" s="80">
        <f t="shared" si="34"/>
        <v>492.52684782</v>
      </c>
      <c r="AD80" s="80">
        <f t="shared" si="34"/>
        <v>372.45635490000001</v>
      </c>
      <c r="AE80" s="87">
        <f t="shared" si="34"/>
        <v>300.13320680000004</v>
      </c>
    </row>
    <row r="81" spans="1:31" x14ac:dyDescent="0.3">
      <c r="A81" s="82" t="s">
        <v>25</v>
      </c>
      <c r="B81" s="86">
        <f t="shared" ref="B81:AE81" si="35">B125*0.9058</f>
        <v>17.683190644</v>
      </c>
      <c r="C81" s="80">
        <f t="shared" si="35"/>
        <v>45.027381406000003</v>
      </c>
      <c r="D81" s="80">
        <f t="shared" si="35"/>
        <v>110.31765374000001</v>
      </c>
      <c r="E81" s="80">
        <f t="shared" si="35"/>
        <v>136.58712186</v>
      </c>
      <c r="F81" s="80">
        <f t="shared" si="35"/>
        <v>184.50738390000001</v>
      </c>
      <c r="G81" s="80">
        <f t="shared" si="35"/>
        <v>109.53920922</v>
      </c>
      <c r="H81" s="80">
        <f t="shared" si="35"/>
        <v>109.51964394000001</v>
      </c>
      <c r="I81" s="80">
        <f t="shared" si="35"/>
        <v>50.376003594000004</v>
      </c>
      <c r="J81" s="80">
        <f t="shared" si="35"/>
        <v>17.239765312000003</v>
      </c>
      <c r="K81" s="80">
        <f t="shared" si="35"/>
        <v>0</v>
      </c>
      <c r="L81" s="80">
        <f t="shared" si="35"/>
        <v>168.01919708000003</v>
      </c>
      <c r="M81" s="80">
        <f t="shared" si="35"/>
        <v>261.75292094000002</v>
      </c>
      <c r="N81" s="80">
        <f t="shared" si="35"/>
        <v>396.79710308</v>
      </c>
      <c r="O81" s="80">
        <f t="shared" si="35"/>
        <v>501.18629582000005</v>
      </c>
      <c r="P81" s="80">
        <f t="shared" si="35"/>
        <v>387.03973490000004</v>
      </c>
      <c r="Q81" s="80">
        <f t="shared" si="35"/>
        <v>496.01988435999999</v>
      </c>
      <c r="R81" s="80">
        <f t="shared" si="35"/>
        <v>343.36993936000005</v>
      </c>
      <c r="S81" s="80">
        <f t="shared" si="35"/>
        <v>218.28167676000001</v>
      </c>
      <c r="T81" s="80">
        <f t="shared" si="35"/>
        <v>241.21517406000001</v>
      </c>
      <c r="U81" s="80">
        <f t="shared" si="35"/>
        <v>88.735265836000011</v>
      </c>
      <c r="V81" s="80">
        <f t="shared" si="35"/>
        <v>233.71333846000005</v>
      </c>
      <c r="W81" s="80">
        <f t="shared" si="35"/>
        <v>397.22192328000006</v>
      </c>
      <c r="X81" s="80">
        <f t="shared" si="35"/>
        <v>471.59335691999996</v>
      </c>
      <c r="Y81" s="80">
        <f t="shared" si="35"/>
        <v>596.00453402000005</v>
      </c>
      <c r="Z81" s="80">
        <f t="shared" si="35"/>
        <v>505.09083730000009</v>
      </c>
      <c r="AA81" s="80">
        <f t="shared" si="35"/>
        <v>548.02820296000004</v>
      </c>
      <c r="AB81" s="80">
        <f t="shared" si="35"/>
        <v>366.33423385999998</v>
      </c>
      <c r="AC81" s="80">
        <f t="shared" si="35"/>
        <v>590.74328530000003</v>
      </c>
      <c r="AD81" s="80">
        <f t="shared" si="35"/>
        <v>383.25077350000004</v>
      </c>
      <c r="AE81" s="87">
        <f t="shared" si="35"/>
        <v>246.83258334000001</v>
      </c>
    </row>
    <row r="82" spans="1:31" x14ac:dyDescent="0.3">
      <c r="A82" s="82" t="s">
        <v>41</v>
      </c>
      <c r="B82" s="86">
        <f t="shared" ref="B82:AE82" si="36">B126*0.9058</f>
        <v>17.875700318</v>
      </c>
      <c r="C82" s="80">
        <f t="shared" si="36"/>
        <v>70.360469718000004</v>
      </c>
      <c r="D82" s="80">
        <f t="shared" si="36"/>
        <v>138.49292506</v>
      </c>
      <c r="E82" s="80">
        <f t="shared" si="36"/>
        <v>118.79349608000001</v>
      </c>
      <c r="F82" s="80">
        <f t="shared" si="36"/>
        <v>164.88712183999999</v>
      </c>
      <c r="G82" s="80">
        <f t="shared" si="36"/>
        <v>154.59940776000002</v>
      </c>
      <c r="H82" s="80">
        <f t="shared" si="36"/>
        <v>93.259084660000013</v>
      </c>
      <c r="I82" s="80">
        <f t="shared" si="36"/>
        <v>55.324624501999999</v>
      </c>
      <c r="J82" s="80">
        <f t="shared" si="36"/>
        <v>11.090968461999999</v>
      </c>
      <c r="K82" s="80">
        <f t="shared" si="36"/>
        <v>0</v>
      </c>
      <c r="L82" s="80">
        <f t="shared" si="36"/>
        <v>185.88075786000002</v>
      </c>
      <c r="M82" s="80">
        <f t="shared" si="36"/>
        <v>318.33226866000001</v>
      </c>
      <c r="N82" s="80">
        <f t="shared" si="36"/>
        <v>447.26465588000002</v>
      </c>
      <c r="O82" s="80">
        <f t="shared" si="36"/>
        <v>446.62036033999999</v>
      </c>
      <c r="P82" s="80">
        <f t="shared" si="36"/>
        <v>582.49760674000004</v>
      </c>
      <c r="Q82" s="80">
        <f t="shared" si="36"/>
        <v>474.75079456000003</v>
      </c>
      <c r="R82" s="80">
        <f t="shared" si="36"/>
        <v>332.14789258000002</v>
      </c>
      <c r="S82" s="80">
        <f t="shared" si="36"/>
        <v>403.26687016</v>
      </c>
      <c r="T82" s="80">
        <f t="shared" si="36"/>
        <v>176.64132612000003</v>
      </c>
      <c r="U82" s="80">
        <f t="shared" si="36"/>
        <v>101.41907454000001</v>
      </c>
      <c r="V82" s="80">
        <f t="shared" si="36"/>
        <v>250.04735812000001</v>
      </c>
      <c r="W82" s="80">
        <f t="shared" si="36"/>
        <v>481.46983780000005</v>
      </c>
      <c r="X82" s="80">
        <f t="shared" si="36"/>
        <v>482.84257770000005</v>
      </c>
      <c r="Y82" s="80">
        <f t="shared" si="36"/>
        <v>699.56908644000009</v>
      </c>
      <c r="Z82" s="80">
        <f t="shared" si="36"/>
        <v>598.81314808000002</v>
      </c>
      <c r="AA82" s="80">
        <f t="shared" si="36"/>
        <v>697.71509500000002</v>
      </c>
      <c r="AB82" s="80">
        <f t="shared" si="36"/>
        <v>875.67282025999998</v>
      </c>
      <c r="AC82" s="80">
        <f t="shared" si="36"/>
        <v>756.76782020000007</v>
      </c>
      <c r="AD82" s="80">
        <f t="shared" si="36"/>
        <v>690.13454538000008</v>
      </c>
      <c r="AE82" s="87">
        <f t="shared" si="36"/>
        <v>370.64484548000001</v>
      </c>
    </row>
    <row r="83" spans="1:31" x14ac:dyDescent="0.3">
      <c r="A83" s="82" t="s">
        <v>42</v>
      </c>
      <c r="B83" s="86">
        <f t="shared" ref="B83:AE83" si="37">B127*0.9058</f>
        <v>16.347516080000002</v>
      </c>
      <c r="C83" s="80">
        <f t="shared" si="37"/>
        <v>62.926587234000003</v>
      </c>
      <c r="D83" s="80">
        <f t="shared" si="37"/>
        <v>99.939087920000006</v>
      </c>
      <c r="E83" s="80">
        <f t="shared" si="37"/>
        <v>102.71382506</v>
      </c>
      <c r="F83" s="80">
        <f t="shared" si="37"/>
        <v>122.05673116000001</v>
      </c>
      <c r="G83" s="80">
        <f t="shared" si="37"/>
        <v>116.86260222</v>
      </c>
      <c r="H83" s="80">
        <f t="shared" si="37"/>
        <v>128.98311201999999</v>
      </c>
      <c r="I83" s="80">
        <f t="shared" si="37"/>
        <v>63.388083276000003</v>
      </c>
      <c r="J83" s="80">
        <f t="shared" si="37"/>
        <v>11.80388741</v>
      </c>
      <c r="K83" s="80">
        <f t="shared" si="37"/>
        <v>0</v>
      </c>
      <c r="L83" s="80">
        <f t="shared" si="37"/>
        <v>159.68801099999999</v>
      </c>
      <c r="M83" s="80">
        <f t="shared" si="37"/>
        <v>283.25389554000003</v>
      </c>
      <c r="N83" s="80">
        <f t="shared" si="37"/>
        <v>385.71708574000002</v>
      </c>
      <c r="O83" s="80">
        <f t="shared" si="37"/>
        <v>292.74849114000006</v>
      </c>
      <c r="P83" s="80">
        <f t="shared" si="37"/>
        <v>248.32316782000001</v>
      </c>
      <c r="Q83" s="80">
        <f t="shared" si="37"/>
        <v>473.05649566000005</v>
      </c>
      <c r="R83" s="80">
        <f t="shared" si="37"/>
        <v>320.9063711</v>
      </c>
      <c r="S83" s="80">
        <f t="shared" si="37"/>
        <v>180.73943706</v>
      </c>
      <c r="T83" s="80">
        <f t="shared" si="37"/>
        <v>147.05273506</v>
      </c>
      <c r="U83" s="80">
        <f t="shared" si="37"/>
        <v>83.625657094000005</v>
      </c>
      <c r="V83" s="80">
        <f t="shared" si="37"/>
        <v>150.32330712000001</v>
      </c>
      <c r="W83" s="80">
        <f t="shared" si="37"/>
        <v>267.88636448000005</v>
      </c>
      <c r="X83" s="80">
        <f t="shared" si="37"/>
        <v>305.71773554000004</v>
      </c>
      <c r="Y83" s="80">
        <f t="shared" si="37"/>
        <v>541.67102681999995</v>
      </c>
      <c r="Z83" s="80">
        <f t="shared" si="37"/>
        <v>641.15966040000001</v>
      </c>
      <c r="AA83" s="80">
        <f t="shared" si="37"/>
        <v>648.91847145999998</v>
      </c>
      <c r="AB83" s="80">
        <f t="shared" si="37"/>
        <v>682.41160400000001</v>
      </c>
      <c r="AC83" s="80">
        <f t="shared" si="37"/>
        <v>512.04756246000011</v>
      </c>
      <c r="AD83" s="80">
        <f t="shared" si="37"/>
        <v>300.14887714000002</v>
      </c>
      <c r="AE83" s="87">
        <f t="shared" si="37"/>
        <v>193.54609036000002</v>
      </c>
    </row>
    <row r="84" spans="1:31" x14ac:dyDescent="0.3">
      <c r="A84" s="82" t="s">
        <v>43</v>
      </c>
      <c r="B84" s="86">
        <f t="shared" ref="B84:AE84" si="38">B128*0.9058</f>
        <v>13.059661356000001</v>
      </c>
      <c r="C84" s="80">
        <f t="shared" si="38"/>
        <v>44.431600514000003</v>
      </c>
      <c r="D84" s="80">
        <f t="shared" si="38"/>
        <v>75.991393533999997</v>
      </c>
      <c r="E84" s="80">
        <f t="shared" si="38"/>
        <v>114.80217896000001</v>
      </c>
      <c r="F84" s="80">
        <f t="shared" si="38"/>
        <v>127.85222072000002</v>
      </c>
      <c r="G84" s="80">
        <f t="shared" si="38"/>
        <v>129.27831224000002</v>
      </c>
      <c r="H84" s="80">
        <f t="shared" si="38"/>
        <v>91.864152660000002</v>
      </c>
      <c r="I84" s="80">
        <f t="shared" si="38"/>
        <v>51.277156840000004</v>
      </c>
      <c r="J84" s="80">
        <f t="shared" si="38"/>
        <v>12.578600034000001</v>
      </c>
      <c r="K84" s="80">
        <f t="shared" si="38"/>
        <v>0</v>
      </c>
      <c r="L84" s="80">
        <f t="shared" si="38"/>
        <v>101.59307872000001</v>
      </c>
      <c r="M84" s="80">
        <f t="shared" si="38"/>
        <v>205.79458969999999</v>
      </c>
      <c r="N84" s="80">
        <f t="shared" si="38"/>
        <v>290.86931845999999</v>
      </c>
      <c r="O84" s="80">
        <f t="shared" si="38"/>
        <v>366.51539386000002</v>
      </c>
      <c r="P84" s="80">
        <f t="shared" si="38"/>
        <v>254.58061538000004</v>
      </c>
      <c r="Q84" s="80">
        <f t="shared" si="38"/>
        <v>346.04377038000001</v>
      </c>
      <c r="R84" s="80">
        <f t="shared" si="38"/>
        <v>295.18137936000005</v>
      </c>
      <c r="S84" s="80">
        <f t="shared" si="38"/>
        <v>200.86821524000001</v>
      </c>
      <c r="T84" s="80">
        <f t="shared" si="38"/>
        <v>87.533495685999995</v>
      </c>
      <c r="U84" s="80">
        <f t="shared" si="38"/>
        <v>57.631398187999999</v>
      </c>
      <c r="V84" s="80">
        <f t="shared" si="38"/>
        <v>125.69061960000001</v>
      </c>
      <c r="W84" s="80">
        <f t="shared" si="38"/>
        <v>261.17474880000003</v>
      </c>
      <c r="X84" s="80">
        <f t="shared" si="38"/>
        <v>406.36977864000005</v>
      </c>
      <c r="Y84" s="80">
        <f t="shared" si="38"/>
        <v>401.80563360000002</v>
      </c>
      <c r="Z84" s="80">
        <f t="shared" si="38"/>
        <v>489.95799901999999</v>
      </c>
      <c r="AA84" s="80">
        <f t="shared" si="38"/>
        <v>561.28675987999998</v>
      </c>
      <c r="AB84" s="80">
        <f t="shared" si="38"/>
        <v>524.39687734000006</v>
      </c>
      <c r="AC84" s="80">
        <f t="shared" si="38"/>
        <v>542.94213596000009</v>
      </c>
      <c r="AD84" s="80">
        <f t="shared" si="38"/>
        <v>399.48352471999999</v>
      </c>
      <c r="AE84" s="87">
        <f t="shared" si="38"/>
        <v>391.82833718000001</v>
      </c>
    </row>
    <row r="85" spans="1:31" x14ac:dyDescent="0.3">
      <c r="A85" s="82" t="s">
        <v>44</v>
      </c>
      <c r="B85" s="86">
        <f t="shared" ref="B85:AE85" si="39">B129*0.9058</f>
        <v>11.116267456000001</v>
      </c>
      <c r="C85" s="80">
        <f t="shared" si="39"/>
        <v>52.238400858000006</v>
      </c>
      <c r="D85" s="80">
        <f t="shared" si="39"/>
        <v>82.927765367999996</v>
      </c>
      <c r="E85" s="80">
        <f t="shared" si="39"/>
        <v>62.529828717999997</v>
      </c>
      <c r="F85" s="80">
        <f t="shared" si="39"/>
        <v>64.595541850000004</v>
      </c>
      <c r="G85" s="80">
        <f t="shared" si="39"/>
        <v>115.1674881</v>
      </c>
      <c r="H85" s="80">
        <f t="shared" si="39"/>
        <v>86.982434140000009</v>
      </c>
      <c r="I85" s="80">
        <f t="shared" si="39"/>
        <v>38.480766254000002</v>
      </c>
      <c r="J85" s="80">
        <f t="shared" si="39"/>
        <v>11.673832646000001</v>
      </c>
      <c r="K85" s="80">
        <f t="shared" si="39"/>
        <v>0</v>
      </c>
      <c r="L85" s="80">
        <f t="shared" si="39"/>
        <v>92.639336300000011</v>
      </c>
      <c r="M85" s="80">
        <f t="shared" si="39"/>
        <v>152.52431054000002</v>
      </c>
      <c r="N85" s="80">
        <f t="shared" si="39"/>
        <v>258.92700609999997</v>
      </c>
      <c r="O85" s="80">
        <f t="shared" si="39"/>
        <v>333.88657568000002</v>
      </c>
      <c r="P85" s="80">
        <f t="shared" si="39"/>
        <v>360.27760216000001</v>
      </c>
      <c r="Q85" s="80">
        <f t="shared" si="39"/>
        <v>285.35272471999997</v>
      </c>
      <c r="R85" s="80">
        <f t="shared" si="39"/>
        <v>275.93213298000001</v>
      </c>
      <c r="S85" s="80">
        <f t="shared" si="39"/>
        <v>147.91342621999999</v>
      </c>
      <c r="T85" s="80">
        <f t="shared" si="39"/>
        <v>66.414605641999998</v>
      </c>
      <c r="U85" s="80">
        <f t="shared" si="39"/>
        <v>56.171393516000002</v>
      </c>
      <c r="V85" s="80">
        <f t="shared" si="39"/>
        <v>191.71528739999999</v>
      </c>
      <c r="W85" s="80">
        <f t="shared" si="39"/>
        <v>239.5324694</v>
      </c>
      <c r="X85" s="80">
        <f t="shared" si="39"/>
        <v>405.76551946000006</v>
      </c>
      <c r="Y85" s="80">
        <f t="shared" si="39"/>
        <v>404.51959155999998</v>
      </c>
      <c r="Z85" s="80">
        <f t="shared" si="39"/>
        <v>589.86384408000004</v>
      </c>
      <c r="AA85" s="80">
        <f t="shared" si="39"/>
        <v>555.92007604000003</v>
      </c>
      <c r="AB85" s="80">
        <f t="shared" si="39"/>
        <v>410.20221844000002</v>
      </c>
      <c r="AC85" s="80">
        <f t="shared" si="39"/>
        <v>425.10009220000006</v>
      </c>
      <c r="AD85" s="80">
        <f t="shared" si="39"/>
        <v>382.02740002000002</v>
      </c>
      <c r="AE85" s="87">
        <f t="shared" si="39"/>
        <v>303.01437543999998</v>
      </c>
    </row>
    <row r="86" spans="1:31" ht="14.4" thickBot="1" x14ac:dyDescent="0.35">
      <c r="A86" s="82" t="s">
        <v>45</v>
      </c>
      <c r="B86" s="88">
        <f t="shared" ref="B86:AE86" si="40">B130*0.9058</f>
        <v>13.531320474000001</v>
      </c>
      <c r="C86" s="89">
        <f t="shared" si="40"/>
        <v>53.579917832</v>
      </c>
      <c r="D86" s="89">
        <f t="shared" si="40"/>
        <v>83.098064825999998</v>
      </c>
      <c r="E86" s="89">
        <f t="shared" si="40"/>
        <v>110.59519086</v>
      </c>
      <c r="F86" s="89">
        <f t="shared" si="40"/>
        <v>128.33591792000001</v>
      </c>
      <c r="G86" s="89">
        <f t="shared" si="40"/>
        <v>117.23470486000002</v>
      </c>
      <c r="H86" s="89">
        <f t="shared" si="40"/>
        <v>73.622907694000006</v>
      </c>
      <c r="I86" s="89">
        <f t="shared" si="40"/>
        <v>41.096481146000002</v>
      </c>
      <c r="J86" s="89">
        <f t="shared" si="40"/>
        <v>9.7982831660000009</v>
      </c>
      <c r="K86" s="89">
        <f t="shared" si="40"/>
        <v>0</v>
      </c>
      <c r="L86" s="89">
        <f t="shared" si="40"/>
        <v>122.41098954</v>
      </c>
      <c r="M86" s="89">
        <f t="shared" si="40"/>
        <v>155.10593112000001</v>
      </c>
      <c r="N86" s="89">
        <f t="shared" si="40"/>
        <v>246.50232866000002</v>
      </c>
      <c r="O86" s="89">
        <f t="shared" si="40"/>
        <v>301.55196134000005</v>
      </c>
      <c r="P86" s="89">
        <f t="shared" si="40"/>
        <v>385.60150565999999</v>
      </c>
      <c r="Q86" s="89">
        <f t="shared" si="40"/>
        <v>274.84417660000003</v>
      </c>
      <c r="R86" s="89">
        <f t="shared" si="40"/>
        <v>252.70986664</v>
      </c>
      <c r="S86" s="89">
        <f t="shared" si="40"/>
        <v>222.03177934000001</v>
      </c>
      <c r="T86" s="89">
        <f t="shared" si="40"/>
        <v>138.31167448000002</v>
      </c>
      <c r="U86" s="89">
        <f t="shared" si="40"/>
        <v>58.269923782000006</v>
      </c>
      <c r="V86" s="89">
        <f t="shared" si="40"/>
        <v>176.1074476</v>
      </c>
      <c r="W86" s="89">
        <f t="shared" si="40"/>
        <v>334.60315406000001</v>
      </c>
      <c r="X86" s="89">
        <f t="shared" si="40"/>
        <v>428.82754978000003</v>
      </c>
      <c r="Y86" s="89">
        <f t="shared" si="40"/>
        <v>588.41864018000012</v>
      </c>
      <c r="Z86" s="89">
        <f t="shared" si="40"/>
        <v>509.36150314000002</v>
      </c>
      <c r="AA86" s="89">
        <f t="shared" si="40"/>
        <v>434.07421512000002</v>
      </c>
      <c r="AB86" s="89">
        <f t="shared" si="40"/>
        <v>388.03466562</v>
      </c>
      <c r="AC86" s="89">
        <f t="shared" si="40"/>
        <v>550.40257650000012</v>
      </c>
      <c r="AD86" s="89">
        <f t="shared" si="40"/>
        <v>457.03008568000001</v>
      </c>
      <c r="AE86" s="90">
        <f t="shared" si="40"/>
        <v>341.21975132</v>
      </c>
    </row>
    <row r="88" spans="1:31" ht="14.4" thickBot="1" x14ac:dyDescent="0.35"/>
    <row r="89" spans="1:31" ht="14.4" thickBot="1" x14ac:dyDescent="0.35">
      <c r="A89" s="134" t="s">
        <v>69</v>
      </c>
      <c r="B89" s="136" t="s">
        <v>76</v>
      </c>
      <c r="C89" s="137"/>
      <c r="D89" s="137"/>
      <c r="E89" s="137"/>
      <c r="F89" s="137"/>
      <c r="G89" s="137"/>
      <c r="H89" s="137"/>
      <c r="I89" s="137"/>
      <c r="J89" s="137"/>
      <c r="K89" s="138"/>
      <c r="L89" s="136" t="s">
        <v>77</v>
      </c>
      <c r="M89" s="137"/>
      <c r="N89" s="137"/>
      <c r="O89" s="137"/>
      <c r="P89" s="137"/>
      <c r="Q89" s="137"/>
      <c r="R89" s="137"/>
      <c r="S89" s="137"/>
      <c r="T89" s="137"/>
      <c r="U89" s="138"/>
      <c r="V89" s="136" t="s">
        <v>78</v>
      </c>
      <c r="W89" s="137"/>
      <c r="X89" s="137"/>
      <c r="Y89" s="137"/>
      <c r="Z89" s="137"/>
      <c r="AA89" s="137"/>
      <c r="AB89" s="137"/>
      <c r="AC89" s="137"/>
      <c r="AD89" s="137"/>
      <c r="AE89" s="138"/>
    </row>
    <row r="90" spans="1:31" ht="14.4" thickBot="1" x14ac:dyDescent="0.35">
      <c r="A90" s="135"/>
      <c r="B90" s="91">
        <v>8.3000000000000007</v>
      </c>
      <c r="C90" s="91">
        <v>9.3000000000000007</v>
      </c>
      <c r="D90" s="91">
        <v>10.3</v>
      </c>
      <c r="E90" s="91">
        <v>11.3</v>
      </c>
      <c r="F90" s="91">
        <v>12.3</v>
      </c>
      <c r="G90" s="91">
        <v>13.3</v>
      </c>
      <c r="H90" s="91">
        <v>14.3</v>
      </c>
      <c r="I90" s="91">
        <v>15.3</v>
      </c>
      <c r="J90" s="91">
        <v>16.3</v>
      </c>
      <c r="K90" s="92">
        <v>17.3</v>
      </c>
      <c r="L90" s="91">
        <v>8.3000000000000007</v>
      </c>
      <c r="M90" s="91">
        <v>9.3000000000000007</v>
      </c>
      <c r="N90" s="91">
        <v>10.3</v>
      </c>
      <c r="O90" s="91">
        <v>11.3</v>
      </c>
      <c r="P90" s="91">
        <v>12.3</v>
      </c>
      <c r="Q90" s="91">
        <v>13.3</v>
      </c>
      <c r="R90" s="91">
        <v>14.3</v>
      </c>
      <c r="S90" s="91">
        <v>15.3</v>
      </c>
      <c r="T90" s="91">
        <v>16.3</v>
      </c>
      <c r="U90" s="92">
        <v>17.3</v>
      </c>
      <c r="V90" s="92">
        <v>7.3</v>
      </c>
      <c r="W90" s="91">
        <v>8.3000000000000007</v>
      </c>
      <c r="X90" s="91">
        <v>9.3000000000000007</v>
      </c>
      <c r="Y90" s="91">
        <v>10.3</v>
      </c>
      <c r="Z90" s="91">
        <v>11.3</v>
      </c>
      <c r="AA90" s="91">
        <v>12.3</v>
      </c>
      <c r="AB90" s="91">
        <v>13.3</v>
      </c>
      <c r="AC90" s="91">
        <v>14.3</v>
      </c>
      <c r="AD90" s="91">
        <v>15.3</v>
      </c>
      <c r="AE90" s="92">
        <v>16.3</v>
      </c>
    </row>
    <row r="91" spans="1:31" x14ac:dyDescent="0.3">
      <c r="A91" s="3" t="s">
        <v>6</v>
      </c>
      <c r="B91" s="83">
        <v>39.253419999999998</v>
      </c>
      <c r="C91" s="84">
        <v>135.79140000000001</v>
      </c>
      <c r="D91" s="84">
        <v>176.12209999999999</v>
      </c>
      <c r="E91" s="84">
        <v>309.57960000000003</v>
      </c>
      <c r="F91" s="84">
        <v>245.45869999999999</v>
      </c>
      <c r="G91" s="84">
        <v>258.8313</v>
      </c>
      <c r="H91" s="84">
        <v>210.89269999999999</v>
      </c>
      <c r="I91" s="84">
        <v>130.3296</v>
      </c>
      <c r="J91" s="84">
        <v>34.832320000000003</v>
      </c>
      <c r="K91" s="84">
        <v>0</v>
      </c>
      <c r="L91" s="84">
        <v>295.3098</v>
      </c>
      <c r="M91" s="84">
        <v>510.21600000000001</v>
      </c>
      <c r="N91" s="84">
        <v>660.49379999999996</v>
      </c>
      <c r="O91" s="84">
        <v>761.20519999999999</v>
      </c>
      <c r="P91" s="84">
        <v>949.53409999999997</v>
      </c>
      <c r="Q91" s="84">
        <v>1023.093</v>
      </c>
      <c r="R91" s="84">
        <v>683.93320000000006</v>
      </c>
      <c r="S91" s="84">
        <v>705.01949999999999</v>
      </c>
      <c r="T91" s="84">
        <v>238.8937</v>
      </c>
      <c r="U91" s="84">
        <v>168.56739999999999</v>
      </c>
      <c r="V91" s="84">
        <v>443.21710000000002</v>
      </c>
      <c r="W91" s="84">
        <v>776.59339999999997</v>
      </c>
      <c r="X91" s="84">
        <v>893.00009999999997</v>
      </c>
      <c r="Y91" s="84">
        <v>1296.423</v>
      </c>
      <c r="Z91" s="84">
        <v>1526.893</v>
      </c>
      <c r="AA91" s="84">
        <v>1543.3140000000001</v>
      </c>
      <c r="AB91" s="84">
        <v>1657.653</v>
      </c>
      <c r="AC91" s="84">
        <v>1341.326</v>
      </c>
      <c r="AD91" s="84">
        <v>987.66279999999995</v>
      </c>
      <c r="AE91" s="85">
        <v>675.26229999999998</v>
      </c>
    </row>
    <row r="92" spans="1:31" x14ac:dyDescent="0.3">
      <c r="A92" s="93" t="s">
        <v>7</v>
      </c>
      <c r="B92" s="86">
        <v>18.183119999999999</v>
      </c>
      <c r="C92" s="80">
        <v>86.917019999999994</v>
      </c>
      <c r="D92" s="80">
        <v>116.1523</v>
      </c>
      <c r="E92" s="80">
        <v>164.7295</v>
      </c>
      <c r="F92" s="80">
        <v>137.8647</v>
      </c>
      <c r="G92" s="80">
        <v>148.73609999999999</v>
      </c>
      <c r="H92" s="80">
        <v>136.47649999999999</v>
      </c>
      <c r="I92" s="80">
        <v>68.194000000000003</v>
      </c>
      <c r="J92" s="80">
        <v>21.563770000000002</v>
      </c>
      <c r="K92" s="80">
        <v>0</v>
      </c>
      <c r="L92" s="80">
        <v>170.45259999999999</v>
      </c>
      <c r="M92" s="80">
        <v>274.863</v>
      </c>
      <c r="N92" s="80">
        <v>312.87880000000001</v>
      </c>
      <c r="O92" s="80">
        <v>362.21609999999998</v>
      </c>
      <c r="P92" s="80">
        <v>641.32129999999995</v>
      </c>
      <c r="Q92" s="80">
        <v>368.5831</v>
      </c>
      <c r="R92" s="80">
        <v>315.3082</v>
      </c>
      <c r="S92" s="80">
        <v>325.76409999999998</v>
      </c>
      <c r="T92" s="80">
        <v>188.30109999999999</v>
      </c>
      <c r="U92" s="80">
        <v>88.202309999999997</v>
      </c>
      <c r="V92" s="80">
        <v>290.90199999999999</v>
      </c>
      <c r="W92" s="80">
        <v>405.14350000000002</v>
      </c>
      <c r="X92" s="80">
        <v>520.529</v>
      </c>
      <c r="Y92" s="80">
        <v>742.97029999999995</v>
      </c>
      <c r="Z92" s="80">
        <v>642.87440000000004</v>
      </c>
      <c r="AA92" s="80">
        <v>720.87760000000003</v>
      </c>
      <c r="AB92" s="80">
        <v>792.94899999999996</v>
      </c>
      <c r="AC92" s="80">
        <v>660.60109999999997</v>
      </c>
      <c r="AD92" s="80">
        <v>515.91340000000002</v>
      </c>
      <c r="AE92" s="87">
        <v>420.47629999999998</v>
      </c>
    </row>
    <row r="93" spans="1:31" x14ac:dyDescent="0.3">
      <c r="A93" s="93" t="s">
        <v>8</v>
      </c>
      <c r="B93" s="86">
        <v>12.46236</v>
      </c>
      <c r="C93" s="80">
        <v>44.14716</v>
      </c>
      <c r="D93" s="80">
        <v>76.782409999999999</v>
      </c>
      <c r="E93" s="80">
        <v>89.591999999999999</v>
      </c>
      <c r="F93" s="80">
        <v>119.3972</v>
      </c>
      <c r="G93" s="80">
        <v>112.1113</v>
      </c>
      <c r="H93" s="80">
        <v>72.925569999999993</v>
      </c>
      <c r="I93" s="80">
        <v>44.520659999999999</v>
      </c>
      <c r="J93" s="80">
        <v>10.540190000000001</v>
      </c>
      <c r="K93" s="80">
        <v>0</v>
      </c>
      <c r="L93" s="80">
        <v>122.61369999999999</v>
      </c>
      <c r="M93" s="80">
        <v>249.32300000000001</v>
      </c>
      <c r="N93" s="80">
        <v>187.46270000000001</v>
      </c>
      <c r="O93" s="80">
        <v>357.87959999999998</v>
      </c>
      <c r="P93" s="80">
        <v>300.87259999999998</v>
      </c>
      <c r="Q93" s="80">
        <v>390.06180000000001</v>
      </c>
      <c r="R93" s="80">
        <v>226.47409999999999</v>
      </c>
      <c r="S93" s="80">
        <v>162.66149999999999</v>
      </c>
      <c r="T93" s="80">
        <v>116.66</v>
      </c>
      <c r="U93" s="80">
        <v>57.091790000000003</v>
      </c>
      <c r="V93" s="80">
        <v>163.92420000000001</v>
      </c>
      <c r="W93" s="80">
        <v>263.62439999999998</v>
      </c>
      <c r="X93" s="80">
        <v>371.52760000000001</v>
      </c>
      <c r="Y93" s="80">
        <v>523.73940000000005</v>
      </c>
      <c r="Z93" s="80">
        <v>411.58409999999998</v>
      </c>
      <c r="AA93" s="80">
        <v>490.28050000000002</v>
      </c>
      <c r="AB93" s="80">
        <v>448.76130000000001</v>
      </c>
      <c r="AC93" s="80">
        <v>691.61289999999997</v>
      </c>
      <c r="AD93" s="80">
        <v>350.20740000000001</v>
      </c>
      <c r="AE93" s="87">
        <v>248.83420000000001</v>
      </c>
    </row>
    <row r="94" spans="1:31" x14ac:dyDescent="0.3">
      <c r="A94" s="93" t="s">
        <v>9</v>
      </c>
      <c r="B94" s="86">
        <v>9.4582219999999992</v>
      </c>
      <c r="C94" s="80">
        <v>36.72833</v>
      </c>
      <c r="D94" s="80">
        <v>59.254159999999999</v>
      </c>
      <c r="E94" s="80">
        <v>118.83920000000001</v>
      </c>
      <c r="F94" s="80">
        <v>101.6143</v>
      </c>
      <c r="G94" s="80">
        <v>138.27940000000001</v>
      </c>
      <c r="H94" s="80">
        <v>72.045529999999999</v>
      </c>
      <c r="I94" s="80">
        <v>35.588990000000003</v>
      </c>
      <c r="J94" s="80">
        <v>11.792149999999999</v>
      </c>
      <c r="K94" s="80">
        <v>0</v>
      </c>
      <c r="L94" s="80">
        <v>100.03570000000001</v>
      </c>
      <c r="M94" s="80">
        <v>169.45320000000001</v>
      </c>
      <c r="N94" s="80">
        <v>210.38249999999999</v>
      </c>
      <c r="O94" s="80">
        <v>282.43009999999998</v>
      </c>
      <c r="P94" s="80">
        <v>259.11660000000001</v>
      </c>
      <c r="Q94" s="80">
        <v>218.27780000000001</v>
      </c>
      <c r="R94" s="80">
        <v>277.82220000000001</v>
      </c>
      <c r="S94" s="80">
        <v>186.2833</v>
      </c>
      <c r="T94" s="80">
        <v>98.300579999999997</v>
      </c>
      <c r="U94" s="80">
        <v>59.070720000000001</v>
      </c>
      <c r="V94" s="80">
        <v>148.47919999999999</v>
      </c>
      <c r="W94" s="80">
        <v>217.05680000000001</v>
      </c>
      <c r="X94" s="80">
        <v>329.4248</v>
      </c>
      <c r="Y94" s="80">
        <v>413.7842</v>
      </c>
      <c r="Z94" s="80">
        <v>425.83300000000003</v>
      </c>
      <c r="AA94" s="80">
        <v>327.72239999999999</v>
      </c>
      <c r="AB94" s="80">
        <v>543.02189999999996</v>
      </c>
      <c r="AC94" s="80">
        <v>447.25389999999999</v>
      </c>
      <c r="AD94" s="80">
        <v>306.86630000000002</v>
      </c>
      <c r="AE94" s="87">
        <v>237.5401</v>
      </c>
    </row>
    <row r="95" spans="1:31" x14ac:dyDescent="0.3">
      <c r="A95" s="93" t="s">
        <v>18</v>
      </c>
      <c r="B95" s="86">
        <v>23.525739999999999</v>
      </c>
      <c r="C95" s="80">
        <v>76.250739999999993</v>
      </c>
      <c r="D95" s="80">
        <v>133.00810000000001</v>
      </c>
      <c r="E95" s="80">
        <v>197.6001</v>
      </c>
      <c r="F95" s="80">
        <v>179.71539999999999</v>
      </c>
      <c r="G95" s="80">
        <v>169.24850000000001</v>
      </c>
      <c r="H95" s="80">
        <v>135.4958</v>
      </c>
      <c r="I95" s="80">
        <v>64.857510000000005</v>
      </c>
      <c r="J95" s="80">
        <v>21.71283</v>
      </c>
      <c r="K95" s="80">
        <v>0</v>
      </c>
      <c r="L95" s="80">
        <v>154.10319999999999</v>
      </c>
      <c r="M95" s="80">
        <v>334.08449999999999</v>
      </c>
      <c r="N95" s="80">
        <v>391.27120000000002</v>
      </c>
      <c r="O95" s="80">
        <v>451.70359999999999</v>
      </c>
      <c r="P95" s="80">
        <v>463.11320000000001</v>
      </c>
      <c r="Q95" s="80">
        <v>433.27519999999998</v>
      </c>
      <c r="R95" s="80">
        <v>360.43049999999999</v>
      </c>
      <c r="S95" s="80">
        <v>325.87759999999997</v>
      </c>
      <c r="T95" s="80">
        <v>218.46010000000001</v>
      </c>
      <c r="U95" s="80">
        <v>86.181560000000005</v>
      </c>
      <c r="V95" s="80">
        <v>279.6028</v>
      </c>
      <c r="W95" s="80">
        <v>459.47390000000001</v>
      </c>
      <c r="X95" s="80">
        <v>652.29269999999997</v>
      </c>
      <c r="Y95" s="80">
        <v>865.39980000000003</v>
      </c>
      <c r="Z95" s="80">
        <v>902.28380000000004</v>
      </c>
      <c r="AA95" s="80">
        <v>814.74170000000004</v>
      </c>
      <c r="AB95" s="80">
        <v>753.3279</v>
      </c>
      <c r="AC95" s="80">
        <v>629.09879999999998</v>
      </c>
      <c r="AD95" s="80">
        <v>507.57830000000001</v>
      </c>
      <c r="AE95" s="87">
        <v>304.34609999999998</v>
      </c>
    </row>
    <row r="96" spans="1:31" x14ac:dyDescent="0.3">
      <c r="A96" s="93" t="s">
        <v>26</v>
      </c>
      <c r="B96" s="86">
        <v>13.783799999999999</v>
      </c>
      <c r="C96" s="80">
        <v>34.793840000000003</v>
      </c>
      <c r="D96" s="80">
        <v>122.96899999999999</v>
      </c>
      <c r="E96" s="80">
        <v>109.98650000000001</v>
      </c>
      <c r="F96" s="80">
        <v>123.5331</v>
      </c>
      <c r="G96" s="80">
        <v>122.26179999999999</v>
      </c>
      <c r="H96" s="80">
        <v>120.4461</v>
      </c>
      <c r="I96" s="80">
        <v>41.033520000000003</v>
      </c>
      <c r="J96" s="80">
        <v>11.75605</v>
      </c>
      <c r="K96" s="80">
        <v>0</v>
      </c>
      <c r="L96" s="80">
        <v>110.47329999999999</v>
      </c>
      <c r="M96" s="80">
        <v>301.1465</v>
      </c>
      <c r="N96" s="80">
        <v>286.5265</v>
      </c>
      <c r="O96" s="80">
        <v>279.9119</v>
      </c>
      <c r="P96" s="80">
        <v>393.39449999999999</v>
      </c>
      <c r="Q96" s="80">
        <v>260.62709999999998</v>
      </c>
      <c r="R96" s="80">
        <v>320.8537</v>
      </c>
      <c r="S96" s="80">
        <v>212.8329</v>
      </c>
      <c r="T96" s="80">
        <v>141.27549999999999</v>
      </c>
      <c r="U96" s="80">
        <v>67.936449999999994</v>
      </c>
      <c r="V96" s="80">
        <v>143.6696</v>
      </c>
      <c r="W96" s="80">
        <v>285.11770000000001</v>
      </c>
      <c r="X96" s="80">
        <v>324.82839999999999</v>
      </c>
      <c r="Y96" s="80">
        <v>488.63549999999998</v>
      </c>
      <c r="Z96" s="80">
        <v>443.34890000000001</v>
      </c>
      <c r="AA96" s="80">
        <v>728.58789999999999</v>
      </c>
      <c r="AB96" s="80">
        <v>554.17539999999997</v>
      </c>
      <c r="AC96" s="80">
        <v>552.72310000000004</v>
      </c>
      <c r="AD96" s="80">
        <v>484.99349999999998</v>
      </c>
      <c r="AE96" s="87">
        <v>327.84739999999999</v>
      </c>
    </row>
    <row r="97" spans="1:31" x14ac:dyDescent="0.3">
      <c r="A97" s="93" t="s">
        <v>27</v>
      </c>
      <c r="B97" s="86">
        <v>14.79185</v>
      </c>
      <c r="C97" s="80">
        <v>44.833550000000002</v>
      </c>
      <c r="D97" s="80">
        <v>90.653959999999998</v>
      </c>
      <c r="E97" s="80">
        <v>179.60140000000001</v>
      </c>
      <c r="F97" s="80">
        <v>128.15520000000001</v>
      </c>
      <c r="G97" s="80">
        <v>112.1647</v>
      </c>
      <c r="H97" s="80">
        <v>122.6849</v>
      </c>
      <c r="I97" s="80">
        <v>43.09272</v>
      </c>
      <c r="J97" s="80">
        <v>13.797459999999999</v>
      </c>
      <c r="K97" s="80">
        <v>0</v>
      </c>
      <c r="L97" s="80">
        <v>146.39859999999999</v>
      </c>
      <c r="M97" s="80">
        <v>189.6454</v>
      </c>
      <c r="N97" s="80">
        <v>297.63350000000003</v>
      </c>
      <c r="O97" s="80">
        <v>242.36580000000001</v>
      </c>
      <c r="P97" s="80">
        <v>515.08950000000004</v>
      </c>
      <c r="Q97" s="80">
        <v>490.13810000000001</v>
      </c>
      <c r="R97" s="80">
        <v>413.56760000000003</v>
      </c>
      <c r="S97" s="80">
        <v>256.33969999999999</v>
      </c>
      <c r="T97" s="80">
        <v>163.3142</v>
      </c>
      <c r="U97" s="80">
        <v>73.559389999999993</v>
      </c>
      <c r="V97" s="80">
        <v>196.1994</v>
      </c>
      <c r="W97" s="80">
        <v>380.82400000000001</v>
      </c>
      <c r="X97" s="80">
        <v>302.69670000000002</v>
      </c>
      <c r="Y97" s="80">
        <v>344.46850000000001</v>
      </c>
      <c r="Z97" s="80">
        <v>492.25029999999998</v>
      </c>
      <c r="AA97" s="80">
        <v>508.14760000000001</v>
      </c>
      <c r="AB97" s="80">
        <v>692.5403</v>
      </c>
      <c r="AC97" s="80">
        <v>739.26149999999996</v>
      </c>
      <c r="AD97" s="80">
        <v>602.54160000000002</v>
      </c>
      <c r="AE97" s="87">
        <v>305.25799999999998</v>
      </c>
    </row>
    <row r="98" spans="1:31" x14ac:dyDescent="0.3">
      <c r="A98" s="93" t="s">
        <v>28</v>
      </c>
      <c r="B98" s="86">
        <v>11.157260000000001</v>
      </c>
      <c r="C98" s="80">
        <v>46.03707</v>
      </c>
      <c r="D98" s="80">
        <v>66.765249999999995</v>
      </c>
      <c r="E98" s="80">
        <v>118.66719999999999</v>
      </c>
      <c r="F98" s="80">
        <v>118.89579999999999</v>
      </c>
      <c r="G98" s="80">
        <v>106.5633</v>
      </c>
      <c r="H98" s="80">
        <v>66.938419999999994</v>
      </c>
      <c r="I98" s="80">
        <v>36.272629999999999</v>
      </c>
      <c r="J98" s="80">
        <v>13.229950000000001</v>
      </c>
      <c r="K98" s="80">
        <v>0</v>
      </c>
      <c r="L98" s="80">
        <v>96.563079999999999</v>
      </c>
      <c r="M98" s="80">
        <v>170.6009</v>
      </c>
      <c r="N98" s="80">
        <v>236.86089999999999</v>
      </c>
      <c r="O98" s="80">
        <v>338.42649999999998</v>
      </c>
      <c r="P98" s="80">
        <v>399.56450000000001</v>
      </c>
      <c r="Q98" s="80">
        <v>313.9753</v>
      </c>
      <c r="R98" s="80">
        <v>214.386</v>
      </c>
      <c r="S98" s="80">
        <v>197.6506</v>
      </c>
      <c r="T98" s="80">
        <v>90.421880000000002</v>
      </c>
      <c r="U98" s="80">
        <v>79.494470000000007</v>
      </c>
      <c r="V98" s="80">
        <v>168.27369999999999</v>
      </c>
      <c r="W98" s="80">
        <v>352.2278</v>
      </c>
      <c r="X98" s="80">
        <v>268.80270000000002</v>
      </c>
      <c r="Y98" s="80">
        <v>515.91849999999999</v>
      </c>
      <c r="Z98" s="80">
        <v>527.72230000000002</v>
      </c>
      <c r="AA98" s="80">
        <v>390.42790000000002</v>
      </c>
      <c r="AB98" s="80">
        <v>485.56939999999997</v>
      </c>
      <c r="AC98" s="80">
        <v>592.47090000000003</v>
      </c>
      <c r="AD98" s="80">
        <v>340.84870000000001</v>
      </c>
      <c r="AE98" s="87">
        <v>400.267</v>
      </c>
    </row>
    <row r="99" spans="1:31" x14ac:dyDescent="0.3">
      <c r="A99" s="93" t="s">
        <v>29</v>
      </c>
      <c r="B99" s="86">
        <v>11.001530000000001</v>
      </c>
      <c r="C99" s="80">
        <v>42.943129999999996</v>
      </c>
      <c r="D99" s="80">
        <v>70.091419999999999</v>
      </c>
      <c r="E99" s="80">
        <v>82.867369999999994</v>
      </c>
      <c r="F99" s="80">
        <v>135.26169999999999</v>
      </c>
      <c r="G99" s="80">
        <v>94.945340000000002</v>
      </c>
      <c r="H99" s="80">
        <v>70.923749999999998</v>
      </c>
      <c r="I99" s="80">
        <v>50.673439999999999</v>
      </c>
      <c r="J99" s="80">
        <v>11.014670000000001</v>
      </c>
      <c r="K99" s="80">
        <v>0</v>
      </c>
      <c r="L99" s="80">
        <v>109.8839</v>
      </c>
      <c r="M99" s="80">
        <v>192.7747</v>
      </c>
      <c r="N99" s="80">
        <v>338.16340000000002</v>
      </c>
      <c r="O99" s="80">
        <v>287.98129999999998</v>
      </c>
      <c r="P99" s="80">
        <v>247.30269999999999</v>
      </c>
      <c r="Q99" s="80">
        <v>317.28429999999997</v>
      </c>
      <c r="R99" s="80">
        <v>340.47120000000001</v>
      </c>
      <c r="S99" s="80">
        <v>205.23779999999999</v>
      </c>
      <c r="T99" s="80">
        <v>116.5117</v>
      </c>
      <c r="U99" s="80">
        <v>82.825000000000003</v>
      </c>
      <c r="V99" s="80">
        <v>208.98259999999999</v>
      </c>
      <c r="W99" s="80">
        <v>313.3877</v>
      </c>
      <c r="X99" s="80">
        <v>256.18560000000002</v>
      </c>
      <c r="Y99" s="80">
        <v>428.32440000000003</v>
      </c>
      <c r="Z99" s="80">
        <v>306.63959999999997</v>
      </c>
      <c r="AA99" s="80">
        <v>453.59449999999998</v>
      </c>
      <c r="AB99" s="80">
        <v>514.35979999999995</v>
      </c>
      <c r="AC99" s="80">
        <v>509.34129999999999</v>
      </c>
      <c r="AD99" s="80">
        <v>280.41370000000001</v>
      </c>
      <c r="AE99" s="87">
        <v>223.82759999999999</v>
      </c>
    </row>
    <row r="100" spans="1:31" x14ac:dyDescent="0.3">
      <c r="A100" s="93" t="s">
        <v>30</v>
      </c>
      <c r="B100" s="86">
        <v>17.255849999999999</v>
      </c>
      <c r="C100" s="80">
        <v>60.147570000000002</v>
      </c>
      <c r="D100" s="80">
        <v>75.631119999999996</v>
      </c>
      <c r="E100" s="80">
        <v>106.7812</v>
      </c>
      <c r="F100" s="80">
        <v>157.9786</v>
      </c>
      <c r="G100" s="80">
        <v>117.5789</v>
      </c>
      <c r="H100" s="80">
        <v>88.675290000000004</v>
      </c>
      <c r="I100" s="80">
        <v>29.515470000000001</v>
      </c>
      <c r="J100" s="80">
        <v>14.83226</v>
      </c>
      <c r="K100" s="80">
        <v>0</v>
      </c>
      <c r="L100" s="80">
        <v>131.89940000000001</v>
      </c>
      <c r="M100" s="80">
        <v>182.07149999999999</v>
      </c>
      <c r="N100" s="80">
        <v>260.0752</v>
      </c>
      <c r="O100" s="80">
        <v>373.80169999999998</v>
      </c>
      <c r="P100" s="80">
        <v>427.56560000000002</v>
      </c>
      <c r="Q100" s="80">
        <v>443.6456</v>
      </c>
      <c r="R100" s="80">
        <v>262.37540000000001</v>
      </c>
      <c r="S100" s="80">
        <v>188.04040000000001</v>
      </c>
      <c r="T100" s="80">
        <v>162.8485</v>
      </c>
      <c r="U100" s="80">
        <v>96.976860000000002</v>
      </c>
      <c r="V100" s="80">
        <v>247.4479</v>
      </c>
      <c r="W100" s="80">
        <v>298.4314</v>
      </c>
      <c r="X100" s="80">
        <v>423.99610000000001</v>
      </c>
      <c r="Y100" s="80">
        <v>469.26510000000002</v>
      </c>
      <c r="Z100" s="80">
        <v>456.2432</v>
      </c>
      <c r="AA100" s="80">
        <v>502.8408</v>
      </c>
      <c r="AB100" s="80">
        <v>614.88350000000003</v>
      </c>
      <c r="AC100" s="80">
        <v>519.0684</v>
      </c>
      <c r="AD100" s="80">
        <v>336.19349999999997</v>
      </c>
      <c r="AE100" s="87">
        <v>281.86649999999997</v>
      </c>
    </row>
    <row r="101" spans="1:31" x14ac:dyDescent="0.3">
      <c r="A101" s="93" t="s">
        <v>10</v>
      </c>
      <c r="B101" s="86">
        <v>15.30259</v>
      </c>
      <c r="C101" s="80">
        <v>65.144009999999994</v>
      </c>
      <c r="D101" s="80">
        <v>99.118449999999996</v>
      </c>
      <c r="E101" s="80">
        <v>187.32089999999999</v>
      </c>
      <c r="F101" s="80">
        <v>190.06370000000001</v>
      </c>
      <c r="G101" s="80">
        <v>188.7193</v>
      </c>
      <c r="H101" s="80">
        <v>139.4769</v>
      </c>
      <c r="I101" s="80">
        <v>66.625810000000001</v>
      </c>
      <c r="J101" s="80">
        <v>16.12922</v>
      </c>
      <c r="K101" s="80">
        <v>0</v>
      </c>
      <c r="L101" s="80">
        <v>148.679</v>
      </c>
      <c r="M101" s="80">
        <v>302.92380000000003</v>
      </c>
      <c r="N101" s="80">
        <v>321.01749999999998</v>
      </c>
      <c r="O101" s="80">
        <v>319.85739999999998</v>
      </c>
      <c r="P101" s="80">
        <v>430.46800000000002</v>
      </c>
      <c r="Q101" s="80">
        <v>403.9599</v>
      </c>
      <c r="R101" s="80">
        <v>344.22250000000003</v>
      </c>
      <c r="S101" s="80">
        <v>258.2226</v>
      </c>
      <c r="T101" s="80">
        <v>133.6027</v>
      </c>
      <c r="U101" s="80">
        <v>76.541870000000003</v>
      </c>
      <c r="V101" s="80">
        <v>200.6591</v>
      </c>
      <c r="W101" s="80">
        <v>300.70240000000001</v>
      </c>
      <c r="X101" s="80">
        <v>512.02769999999998</v>
      </c>
      <c r="Y101" s="80">
        <v>554.54089999999997</v>
      </c>
      <c r="Z101" s="80">
        <v>685.94780000000003</v>
      </c>
      <c r="AA101" s="80">
        <v>527.25699999999995</v>
      </c>
      <c r="AB101" s="80">
        <v>647.26490000000001</v>
      </c>
      <c r="AC101" s="80">
        <v>864.75099999999998</v>
      </c>
      <c r="AD101" s="80">
        <v>498.05119999999999</v>
      </c>
      <c r="AE101" s="87">
        <v>317.61930000000001</v>
      </c>
    </row>
    <row r="102" spans="1:31" x14ac:dyDescent="0.3">
      <c r="A102" s="93" t="s">
        <v>11</v>
      </c>
      <c r="B102" s="86">
        <v>14.547549999999999</v>
      </c>
      <c r="C102" s="80">
        <v>59.356169999999999</v>
      </c>
      <c r="D102" s="80">
        <v>48.330210000000001</v>
      </c>
      <c r="E102" s="80">
        <v>75.441550000000007</v>
      </c>
      <c r="F102" s="80">
        <v>83.959389999999999</v>
      </c>
      <c r="G102" s="80">
        <v>157.29409999999999</v>
      </c>
      <c r="H102" s="80">
        <v>79.459850000000003</v>
      </c>
      <c r="I102" s="80">
        <v>52.85886</v>
      </c>
      <c r="J102" s="80">
        <v>11.75182</v>
      </c>
      <c r="K102" s="80">
        <v>0</v>
      </c>
      <c r="L102" s="80">
        <v>133.22880000000001</v>
      </c>
      <c r="M102" s="80">
        <v>178.36689999999999</v>
      </c>
      <c r="N102" s="80">
        <v>218.49189999999999</v>
      </c>
      <c r="O102" s="80">
        <v>375.64749999999998</v>
      </c>
      <c r="P102" s="80">
        <v>251.5489</v>
      </c>
      <c r="Q102" s="80">
        <v>368.32819999999998</v>
      </c>
      <c r="R102" s="80">
        <v>228.5821</v>
      </c>
      <c r="S102" s="80">
        <v>222.26570000000001</v>
      </c>
      <c r="T102" s="80">
        <v>83.673320000000004</v>
      </c>
      <c r="U102" s="80">
        <v>75.711789999999993</v>
      </c>
      <c r="V102" s="80">
        <v>155.63040000000001</v>
      </c>
      <c r="W102" s="80">
        <v>269.61070000000001</v>
      </c>
      <c r="X102" s="80">
        <v>342.66849999999999</v>
      </c>
      <c r="Y102" s="80">
        <v>425.60379999999998</v>
      </c>
      <c r="Z102" s="80">
        <v>471.48349999999999</v>
      </c>
      <c r="AA102" s="80">
        <v>441.8381</v>
      </c>
      <c r="AB102" s="80">
        <v>455.2543</v>
      </c>
      <c r="AC102" s="80">
        <v>559.97469999999998</v>
      </c>
      <c r="AD102" s="80">
        <v>252.6199</v>
      </c>
      <c r="AE102" s="87">
        <v>272.75439999999998</v>
      </c>
    </row>
    <row r="103" spans="1:31" x14ac:dyDescent="0.3">
      <c r="A103" s="93" t="s">
        <v>12</v>
      </c>
      <c r="B103" s="86">
        <v>8.5902349999999998</v>
      </c>
      <c r="C103" s="80">
        <v>38.876330000000003</v>
      </c>
      <c r="D103" s="80">
        <v>84.902469999999994</v>
      </c>
      <c r="E103" s="80">
        <v>85.03022</v>
      </c>
      <c r="F103" s="80">
        <v>76.630250000000004</v>
      </c>
      <c r="G103" s="80">
        <v>138.10419999999999</v>
      </c>
      <c r="H103" s="80">
        <v>61.890819999999998</v>
      </c>
      <c r="I103" s="80">
        <v>38.215899999999998</v>
      </c>
      <c r="J103" s="80">
        <v>7.8674900000000001</v>
      </c>
      <c r="K103" s="80">
        <v>0</v>
      </c>
      <c r="L103" s="80">
        <v>103.66840000000001</v>
      </c>
      <c r="M103" s="80">
        <v>100.2127</v>
      </c>
      <c r="N103" s="80">
        <v>227.75049999999999</v>
      </c>
      <c r="O103" s="80">
        <v>228.64359999999999</v>
      </c>
      <c r="P103" s="80">
        <v>248.30029999999999</v>
      </c>
      <c r="Q103" s="80">
        <v>397.11399999999998</v>
      </c>
      <c r="R103" s="80">
        <v>250.3553</v>
      </c>
      <c r="S103" s="80">
        <v>138.2687</v>
      </c>
      <c r="T103" s="80">
        <v>119.6019</v>
      </c>
      <c r="U103" s="80">
        <v>43.21801</v>
      </c>
      <c r="V103" s="80">
        <v>165.84719999999999</v>
      </c>
      <c r="W103" s="80">
        <v>178.90369999999999</v>
      </c>
      <c r="X103" s="80">
        <v>280.63290000000001</v>
      </c>
      <c r="Y103" s="80">
        <v>338.32479999999998</v>
      </c>
      <c r="Z103" s="80">
        <v>444.65699999999998</v>
      </c>
      <c r="AA103" s="80">
        <v>437.29759999999999</v>
      </c>
      <c r="AB103" s="80">
        <v>564.74289999999996</v>
      </c>
      <c r="AC103" s="80">
        <v>483.8</v>
      </c>
      <c r="AD103" s="80">
        <v>522.28750000000002</v>
      </c>
      <c r="AE103" s="87">
        <v>241.17009999999999</v>
      </c>
    </row>
    <row r="104" spans="1:31" x14ac:dyDescent="0.3">
      <c r="A104" s="93" t="s">
        <v>13</v>
      </c>
      <c r="B104" s="86">
        <v>12.00221</v>
      </c>
      <c r="C104" s="80">
        <v>33.055320000000002</v>
      </c>
      <c r="D104" s="80">
        <v>58.318150000000003</v>
      </c>
      <c r="E104" s="80">
        <v>83.277959999999993</v>
      </c>
      <c r="F104" s="80">
        <v>68.137450000000001</v>
      </c>
      <c r="G104" s="80">
        <v>103.38500000000001</v>
      </c>
      <c r="H104" s="80">
        <v>71.609359999999995</v>
      </c>
      <c r="I104" s="80">
        <v>44.95196</v>
      </c>
      <c r="J104" s="80">
        <v>12.351459999999999</v>
      </c>
      <c r="K104" s="80">
        <v>0</v>
      </c>
      <c r="L104" s="80">
        <v>93.290499999999994</v>
      </c>
      <c r="M104" s="80">
        <v>141.51759999999999</v>
      </c>
      <c r="N104" s="80">
        <v>191.64449999999999</v>
      </c>
      <c r="O104" s="80">
        <v>233.66659999999999</v>
      </c>
      <c r="P104" s="80">
        <v>267.90039999999999</v>
      </c>
      <c r="Q104" s="80">
        <v>377.6069</v>
      </c>
      <c r="R104" s="80">
        <v>262.38420000000002</v>
      </c>
      <c r="S104" s="80">
        <v>238.607</v>
      </c>
      <c r="T104" s="80">
        <v>87.530230000000003</v>
      </c>
      <c r="U104" s="80">
        <v>41.979559999999999</v>
      </c>
      <c r="V104" s="80">
        <v>153.89259999999999</v>
      </c>
      <c r="W104" s="80">
        <v>181.7653</v>
      </c>
      <c r="X104" s="80">
        <v>408.31869999999998</v>
      </c>
      <c r="Y104" s="80">
        <v>311.15750000000003</v>
      </c>
      <c r="Z104" s="80">
        <v>400.19529999999997</v>
      </c>
      <c r="AA104" s="80">
        <v>450.10109999999997</v>
      </c>
      <c r="AB104" s="80">
        <v>409.24869999999999</v>
      </c>
      <c r="AC104" s="80">
        <v>467.23289999999997</v>
      </c>
      <c r="AD104" s="80">
        <v>387.65769999999998</v>
      </c>
      <c r="AE104" s="87">
        <v>230.9846</v>
      </c>
    </row>
    <row r="105" spans="1:31" x14ac:dyDescent="0.3">
      <c r="A105" s="93" t="s">
        <v>19</v>
      </c>
      <c r="B105" s="86">
        <v>11.43505</v>
      </c>
      <c r="C105" s="80">
        <v>41.790520000000001</v>
      </c>
      <c r="D105" s="80">
        <v>75.798739999999995</v>
      </c>
      <c r="E105" s="80">
        <v>95.170900000000003</v>
      </c>
      <c r="F105" s="80">
        <v>112.90309999999999</v>
      </c>
      <c r="G105" s="80">
        <v>82.977630000000005</v>
      </c>
      <c r="H105" s="80">
        <v>85.932360000000003</v>
      </c>
      <c r="I105" s="80">
        <v>36.079430000000002</v>
      </c>
      <c r="J105" s="80">
        <v>9.7129030000000007</v>
      </c>
      <c r="K105" s="80">
        <v>0</v>
      </c>
      <c r="L105" s="80">
        <v>95.832279999999997</v>
      </c>
      <c r="M105" s="80">
        <v>158.47309999999999</v>
      </c>
      <c r="N105" s="80">
        <v>287.72719999999998</v>
      </c>
      <c r="O105" s="80">
        <v>335.59530000000001</v>
      </c>
      <c r="P105" s="80">
        <v>368.22250000000003</v>
      </c>
      <c r="Q105" s="80">
        <v>325.38990000000001</v>
      </c>
      <c r="R105" s="80">
        <v>265.71050000000002</v>
      </c>
      <c r="S105" s="80">
        <v>279.95499999999998</v>
      </c>
      <c r="T105" s="80">
        <v>117.1885</v>
      </c>
      <c r="U105" s="80">
        <v>59.630560000000003</v>
      </c>
      <c r="V105" s="80">
        <v>150.67320000000001</v>
      </c>
      <c r="W105" s="80">
        <v>323.74979999999999</v>
      </c>
      <c r="X105" s="80">
        <v>384.76069999999999</v>
      </c>
      <c r="Y105" s="80">
        <v>497.7088</v>
      </c>
      <c r="Z105" s="80">
        <v>431.76010000000002</v>
      </c>
      <c r="AA105" s="80">
        <v>340.87290000000002</v>
      </c>
      <c r="AB105" s="80">
        <v>360.00889999999998</v>
      </c>
      <c r="AC105" s="80">
        <v>429.58199999999999</v>
      </c>
      <c r="AD105" s="80">
        <v>345.81029999999998</v>
      </c>
      <c r="AE105" s="87">
        <v>175.34729999999999</v>
      </c>
    </row>
    <row r="106" spans="1:31" x14ac:dyDescent="0.3">
      <c r="A106" s="93" t="s">
        <v>31</v>
      </c>
      <c r="B106" s="86">
        <v>19.18871</v>
      </c>
      <c r="C106" s="80">
        <v>50.121070000000003</v>
      </c>
      <c r="D106" s="80">
        <v>105.82550000000001</v>
      </c>
      <c r="E106" s="80">
        <v>165.8381</v>
      </c>
      <c r="F106" s="80">
        <v>110.64830000000001</v>
      </c>
      <c r="G106" s="80">
        <v>94.630200000000002</v>
      </c>
      <c r="H106" s="80">
        <v>118.56789999999999</v>
      </c>
      <c r="I106" s="80">
        <v>34.433320000000002</v>
      </c>
      <c r="J106" s="80">
        <v>10.94135</v>
      </c>
      <c r="K106" s="80">
        <v>0</v>
      </c>
      <c r="L106" s="80">
        <v>96.608990000000006</v>
      </c>
      <c r="M106" s="80">
        <v>293.53160000000003</v>
      </c>
      <c r="N106" s="80">
        <v>500.77229999999997</v>
      </c>
      <c r="O106" s="80">
        <v>394.77730000000003</v>
      </c>
      <c r="P106" s="80">
        <v>433.47160000000002</v>
      </c>
      <c r="Q106" s="80">
        <v>499.45400000000001</v>
      </c>
      <c r="R106" s="80">
        <v>549.66859999999997</v>
      </c>
      <c r="S106" s="80">
        <v>366.2627</v>
      </c>
      <c r="T106" s="80">
        <v>117.7299</v>
      </c>
      <c r="U106" s="80">
        <v>63.279519999999998</v>
      </c>
      <c r="V106" s="80">
        <v>178.3708</v>
      </c>
      <c r="W106" s="80">
        <v>342.37040000000002</v>
      </c>
      <c r="X106" s="80">
        <v>401.68790000000001</v>
      </c>
      <c r="Y106" s="80">
        <v>701.94460000000004</v>
      </c>
      <c r="Z106" s="80">
        <v>830.1481</v>
      </c>
      <c r="AA106" s="80">
        <v>836.48410000000001</v>
      </c>
      <c r="AB106" s="80">
        <v>507.03359999999998</v>
      </c>
      <c r="AC106" s="80">
        <v>471.57819999999998</v>
      </c>
      <c r="AD106" s="80">
        <v>438.01990000000001</v>
      </c>
      <c r="AE106" s="87">
        <v>364.12430000000001</v>
      </c>
    </row>
    <row r="107" spans="1:31" x14ac:dyDescent="0.3">
      <c r="A107" s="93" t="s">
        <v>32</v>
      </c>
      <c r="B107" s="86">
        <v>13.653280000000001</v>
      </c>
      <c r="C107" s="80">
        <v>56.193080000000002</v>
      </c>
      <c r="D107" s="80">
        <v>89.653919999999999</v>
      </c>
      <c r="E107" s="80">
        <v>137.00790000000001</v>
      </c>
      <c r="F107" s="80">
        <v>88.089100000000002</v>
      </c>
      <c r="G107" s="80">
        <v>127.2111</v>
      </c>
      <c r="H107" s="80">
        <v>68.230050000000006</v>
      </c>
      <c r="I107" s="80">
        <v>35.233249999999998</v>
      </c>
      <c r="J107" s="80">
        <v>12.123710000000001</v>
      </c>
      <c r="K107" s="80">
        <v>0</v>
      </c>
      <c r="L107" s="80">
        <v>111.2962</v>
      </c>
      <c r="M107" s="80">
        <v>181.51830000000001</v>
      </c>
      <c r="N107" s="80">
        <v>361.84620000000001</v>
      </c>
      <c r="O107" s="80">
        <v>348.86180000000002</v>
      </c>
      <c r="P107" s="80">
        <v>401.19490000000002</v>
      </c>
      <c r="Q107" s="80">
        <v>527.17899999999997</v>
      </c>
      <c r="R107" s="80">
        <v>281.5899</v>
      </c>
      <c r="S107" s="80">
        <v>283.90120000000002</v>
      </c>
      <c r="T107" s="80">
        <v>147.23310000000001</v>
      </c>
      <c r="U107" s="80">
        <v>63.244610000000002</v>
      </c>
      <c r="V107" s="80">
        <v>165.1849</v>
      </c>
      <c r="W107" s="80">
        <v>358.78960000000001</v>
      </c>
      <c r="X107" s="80">
        <v>287.29739999999998</v>
      </c>
      <c r="Y107" s="80">
        <v>585.60569999999996</v>
      </c>
      <c r="Z107" s="80">
        <v>809.19359999999995</v>
      </c>
      <c r="AA107" s="80">
        <v>571.11680000000001</v>
      </c>
      <c r="AB107" s="80">
        <v>541.00909999999999</v>
      </c>
      <c r="AC107" s="80">
        <v>406.31240000000003</v>
      </c>
      <c r="AD107" s="80">
        <v>273.31290000000001</v>
      </c>
      <c r="AE107" s="87">
        <v>276.55689999999998</v>
      </c>
    </row>
    <row r="108" spans="1:31" x14ac:dyDescent="0.3">
      <c r="A108" s="93" t="s">
        <v>33</v>
      </c>
      <c r="B108" s="86">
        <v>10.710319999999999</v>
      </c>
      <c r="C108" s="80">
        <v>36.822409999999998</v>
      </c>
      <c r="D108" s="80">
        <v>53.93235</v>
      </c>
      <c r="E108" s="80">
        <v>74.384320000000002</v>
      </c>
      <c r="F108" s="80">
        <v>135.5249</v>
      </c>
      <c r="G108" s="80">
        <v>102.509</v>
      </c>
      <c r="H108" s="80">
        <v>89.442769999999996</v>
      </c>
      <c r="I108" s="80">
        <v>41.131680000000003</v>
      </c>
      <c r="J108" s="80">
        <v>10.247909999999999</v>
      </c>
      <c r="K108" s="80">
        <v>0</v>
      </c>
      <c r="L108" s="80">
        <v>139.20840000000001</v>
      </c>
      <c r="M108" s="80">
        <v>171.268</v>
      </c>
      <c r="N108" s="80">
        <v>320.84390000000002</v>
      </c>
      <c r="O108" s="80">
        <v>230.55439999999999</v>
      </c>
      <c r="P108" s="80">
        <v>315.03660000000002</v>
      </c>
      <c r="Q108" s="80">
        <v>333.74239999999998</v>
      </c>
      <c r="R108" s="80">
        <v>283.66219999999998</v>
      </c>
      <c r="S108" s="80">
        <v>291.9196</v>
      </c>
      <c r="T108" s="80">
        <v>84.996039999999994</v>
      </c>
      <c r="U108" s="80">
        <v>68.19623</v>
      </c>
      <c r="V108" s="80">
        <v>180.15690000000001</v>
      </c>
      <c r="W108" s="80">
        <v>202.45820000000001</v>
      </c>
      <c r="X108" s="80">
        <v>232.5204</v>
      </c>
      <c r="Y108" s="80">
        <v>371.63200000000001</v>
      </c>
      <c r="Z108" s="80">
        <v>434.39100000000002</v>
      </c>
      <c r="AA108" s="80">
        <v>562.32809999999995</v>
      </c>
      <c r="AB108" s="80">
        <v>382.25380000000001</v>
      </c>
      <c r="AC108" s="80">
        <v>400.6979</v>
      </c>
      <c r="AD108" s="80">
        <v>299.76949999999999</v>
      </c>
      <c r="AE108" s="87">
        <v>284.54309999999998</v>
      </c>
    </row>
    <row r="109" spans="1:31" x14ac:dyDescent="0.3">
      <c r="A109" s="93" t="s">
        <v>34</v>
      </c>
      <c r="B109" s="86">
        <v>12.15358</v>
      </c>
      <c r="C109" s="80">
        <v>30.154109999999999</v>
      </c>
      <c r="D109" s="80">
        <v>68.787880000000001</v>
      </c>
      <c r="E109" s="80">
        <v>71.907920000000004</v>
      </c>
      <c r="F109" s="80">
        <v>134.0703</v>
      </c>
      <c r="G109" s="80">
        <v>89.605080000000001</v>
      </c>
      <c r="H109" s="80">
        <v>54.692970000000003</v>
      </c>
      <c r="I109" s="80">
        <v>37.314700000000002</v>
      </c>
      <c r="J109" s="80">
        <v>8.3697870000000005</v>
      </c>
      <c r="K109" s="80">
        <v>0</v>
      </c>
      <c r="L109" s="80">
        <v>84.688159999999996</v>
      </c>
      <c r="M109" s="80">
        <v>168.25200000000001</v>
      </c>
      <c r="N109" s="80">
        <v>282.00720000000001</v>
      </c>
      <c r="O109" s="80">
        <v>210.1824</v>
      </c>
      <c r="P109" s="80">
        <v>313.75940000000003</v>
      </c>
      <c r="Q109" s="80">
        <v>203.94120000000001</v>
      </c>
      <c r="R109" s="80">
        <v>193.44280000000001</v>
      </c>
      <c r="S109" s="80">
        <v>165.66659999999999</v>
      </c>
      <c r="T109" s="80">
        <v>78.639319999999998</v>
      </c>
      <c r="U109" s="80">
        <v>61.959180000000003</v>
      </c>
      <c r="V109" s="80">
        <v>159.80699999999999</v>
      </c>
      <c r="W109" s="80">
        <v>211.95689999999999</v>
      </c>
      <c r="X109" s="80">
        <v>234.78</v>
      </c>
      <c r="Y109" s="80">
        <v>389.03870000000001</v>
      </c>
      <c r="Z109" s="80">
        <v>420.45280000000002</v>
      </c>
      <c r="AA109" s="80">
        <v>351.1696</v>
      </c>
      <c r="AB109" s="80">
        <v>429.31819999999999</v>
      </c>
      <c r="AC109" s="80">
        <v>447.04349999999999</v>
      </c>
      <c r="AD109" s="80">
        <v>296.76429999999999</v>
      </c>
      <c r="AE109" s="87">
        <v>210.4854</v>
      </c>
    </row>
    <row r="110" spans="1:31" x14ac:dyDescent="0.3">
      <c r="A110" s="93" t="s">
        <v>35</v>
      </c>
      <c r="B110" s="86">
        <v>11.0563</v>
      </c>
      <c r="C110" s="80">
        <v>48.469799999999999</v>
      </c>
      <c r="D110" s="80">
        <v>72.489329999999995</v>
      </c>
      <c r="E110" s="80">
        <v>130.01259999999999</v>
      </c>
      <c r="F110" s="80">
        <v>87.93871</v>
      </c>
      <c r="G110" s="80">
        <v>158.99629999999999</v>
      </c>
      <c r="H110" s="80">
        <v>71.152720000000002</v>
      </c>
      <c r="I110" s="80">
        <v>41.71181</v>
      </c>
      <c r="J110" s="80">
        <v>12.11544</v>
      </c>
      <c r="K110" s="80">
        <v>0</v>
      </c>
      <c r="L110" s="80">
        <v>120.5557</v>
      </c>
      <c r="M110" s="80">
        <v>200.77420000000001</v>
      </c>
      <c r="N110" s="80">
        <v>262.73630000000003</v>
      </c>
      <c r="O110" s="80">
        <v>290.31389999999999</v>
      </c>
      <c r="P110" s="80">
        <v>217.05029999999999</v>
      </c>
      <c r="Q110" s="80">
        <v>290.78539999999998</v>
      </c>
      <c r="R110" s="80">
        <v>197.04239999999999</v>
      </c>
      <c r="S110" s="80">
        <v>125.5972</v>
      </c>
      <c r="T110" s="80">
        <v>128.70500000000001</v>
      </c>
      <c r="U110" s="80">
        <v>64.783150000000006</v>
      </c>
      <c r="V110" s="80">
        <v>123.8092</v>
      </c>
      <c r="W110" s="80">
        <v>265.61430000000001</v>
      </c>
      <c r="X110" s="80">
        <v>384.59870000000001</v>
      </c>
      <c r="Y110" s="80">
        <v>378.64769999999999</v>
      </c>
      <c r="Z110" s="80">
        <v>289.79000000000002</v>
      </c>
      <c r="AA110" s="80">
        <v>433.82220000000001</v>
      </c>
      <c r="AB110" s="80">
        <v>367.041</v>
      </c>
      <c r="AC110" s="80">
        <v>335.61219999999997</v>
      </c>
      <c r="AD110" s="80">
        <v>333.17790000000002</v>
      </c>
      <c r="AE110" s="87">
        <v>211.39949999999999</v>
      </c>
    </row>
    <row r="111" spans="1:31" x14ac:dyDescent="0.3">
      <c r="A111" s="93" t="s">
        <v>14</v>
      </c>
      <c r="B111" s="86">
        <v>19.89988</v>
      </c>
      <c r="C111" s="80">
        <v>85.986940000000004</v>
      </c>
      <c r="D111" s="80">
        <v>130.708</v>
      </c>
      <c r="E111" s="80">
        <v>160.59360000000001</v>
      </c>
      <c r="F111" s="80">
        <v>184.9511</v>
      </c>
      <c r="G111" s="80">
        <v>197.88069999999999</v>
      </c>
      <c r="H111" s="80">
        <v>185.59129999999999</v>
      </c>
      <c r="I111" s="80">
        <v>80.556160000000006</v>
      </c>
      <c r="J111" s="80">
        <v>21.889800000000001</v>
      </c>
      <c r="K111" s="80">
        <v>0</v>
      </c>
      <c r="L111" s="80">
        <v>178.43199999999999</v>
      </c>
      <c r="M111" s="80">
        <v>334.048</v>
      </c>
      <c r="N111" s="80">
        <v>331.07819999999998</v>
      </c>
      <c r="O111" s="80">
        <v>488.12619999999998</v>
      </c>
      <c r="P111" s="80">
        <v>392.01690000000002</v>
      </c>
      <c r="Q111" s="80">
        <v>631.13149999999996</v>
      </c>
      <c r="R111" s="80">
        <v>438.66329999999999</v>
      </c>
      <c r="S111" s="80">
        <v>334.3836</v>
      </c>
      <c r="T111" s="80">
        <v>197.10839999999999</v>
      </c>
      <c r="U111" s="80">
        <v>94.858919999999998</v>
      </c>
      <c r="V111" s="80">
        <v>224.8466</v>
      </c>
      <c r="W111" s="80">
        <v>452.82139999999998</v>
      </c>
      <c r="X111" s="80">
        <v>583.0883</v>
      </c>
      <c r="Y111" s="80">
        <v>719.51220000000001</v>
      </c>
      <c r="Z111" s="80">
        <v>847.17790000000002</v>
      </c>
      <c r="AA111" s="80">
        <v>729.94449999999995</v>
      </c>
      <c r="AB111" s="80">
        <v>847.46699999999998</v>
      </c>
      <c r="AC111" s="80">
        <v>907.8184</v>
      </c>
      <c r="AD111" s="80">
        <v>592.71180000000004</v>
      </c>
      <c r="AE111" s="87">
        <v>364.22129999999999</v>
      </c>
    </row>
    <row r="112" spans="1:31" x14ac:dyDescent="0.3">
      <c r="A112" s="93" t="s">
        <v>15</v>
      </c>
      <c r="B112" s="86">
        <v>12.972799999999999</v>
      </c>
      <c r="C112" s="80">
        <v>60.238019999999999</v>
      </c>
      <c r="D112" s="80">
        <v>56.153289999999998</v>
      </c>
      <c r="E112" s="80">
        <v>106.3434</v>
      </c>
      <c r="F112" s="80">
        <v>84.692959999999999</v>
      </c>
      <c r="G112" s="80">
        <v>98.764250000000004</v>
      </c>
      <c r="H112" s="80">
        <v>99.076800000000006</v>
      </c>
      <c r="I112" s="80">
        <v>46.656590000000001</v>
      </c>
      <c r="J112" s="80">
        <v>11.976039999999999</v>
      </c>
      <c r="K112" s="80">
        <v>0</v>
      </c>
      <c r="L112" s="80">
        <v>124.758</v>
      </c>
      <c r="M112" s="80">
        <v>203.93539999999999</v>
      </c>
      <c r="N112" s="80">
        <v>307.53190000000001</v>
      </c>
      <c r="O112" s="80">
        <v>340.2133</v>
      </c>
      <c r="P112" s="80">
        <v>327.74770000000001</v>
      </c>
      <c r="Q112" s="80">
        <v>357.74369999999999</v>
      </c>
      <c r="R112" s="80">
        <v>359.23309999999998</v>
      </c>
      <c r="S112" s="80">
        <v>251.15379999999999</v>
      </c>
      <c r="T112" s="80">
        <v>162.8844</v>
      </c>
      <c r="U112" s="80">
        <v>91.556399999999996</v>
      </c>
      <c r="V112" s="80">
        <v>171.30889999999999</v>
      </c>
      <c r="W112" s="80">
        <v>288.97230000000002</v>
      </c>
      <c r="X112" s="80">
        <v>378.27629999999999</v>
      </c>
      <c r="Y112" s="80">
        <v>493.9984</v>
      </c>
      <c r="Z112" s="80">
        <v>737.26670000000001</v>
      </c>
      <c r="AA112" s="80">
        <v>635.57920000000001</v>
      </c>
      <c r="AB112" s="80">
        <v>462.78120000000001</v>
      </c>
      <c r="AC112" s="80">
        <v>614.60270000000003</v>
      </c>
      <c r="AD112" s="80">
        <v>490.31849999999997</v>
      </c>
      <c r="AE112" s="87">
        <v>415.53579999999999</v>
      </c>
    </row>
    <row r="113" spans="1:31" x14ac:dyDescent="0.3">
      <c r="A113" s="93" t="s">
        <v>16</v>
      </c>
      <c r="B113" s="86">
        <v>10.223649999999999</v>
      </c>
      <c r="C113" s="80">
        <v>37.190330000000003</v>
      </c>
      <c r="D113" s="80">
        <v>70.847239999999999</v>
      </c>
      <c r="E113" s="80">
        <v>133.0633</v>
      </c>
      <c r="F113" s="80">
        <v>112.41079999999999</v>
      </c>
      <c r="G113" s="80">
        <v>130.98689999999999</v>
      </c>
      <c r="H113" s="80">
        <v>72.843800000000002</v>
      </c>
      <c r="I113" s="80">
        <v>40.348179999999999</v>
      </c>
      <c r="J113" s="80">
        <v>9.5624830000000003</v>
      </c>
      <c r="K113" s="80">
        <v>0</v>
      </c>
      <c r="L113" s="80">
        <v>106.2193</v>
      </c>
      <c r="M113" s="80">
        <v>223.48929999999999</v>
      </c>
      <c r="N113" s="80">
        <v>211.88380000000001</v>
      </c>
      <c r="O113" s="80">
        <v>323.79759999999999</v>
      </c>
      <c r="P113" s="80">
        <v>276.41309999999999</v>
      </c>
      <c r="Q113" s="80">
        <v>311.44260000000003</v>
      </c>
      <c r="R113" s="80">
        <v>215.8828</v>
      </c>
      <c r="S113" s="80">
        <v>248.92439999999999</v>
      </c>
      <c r="T113" s="80">
        <v>97.940010000000001</v>
      </c>
      <c r="U113" s="80">
        <v>70.374629999999996</v>
      </c>
      <c r="V113" s="80">
        <v>176.58590000000001</v>
      </c>
      <c r="W113" s="80">
        <v>191.9393</v>
      </c>
      <c r="X113" s="80">
        <v>335.15030000000002</v>
      </c>
      <c r="Y113" s="80">
        <v>315.88330000000002</v>
      </c>
      <c r="Z113" s="80">
        <v>574.14200000000005</v>
      </c>
      <c r="AA113" s="80">
        <v>572.03539999999998</v>
      </c>
      <c r="AB113" s="80">
        <v>370.35739999999998</v>
      </c>
      <c r="AC113" s="80">
        <v>552.86860000000001</v>
      </c>
      <c r="AD113" s="80">
        <v>383.41149999999999</v>
      </c>
      <c r="AE113" s="87">
        <v>206.34059999999999</v>
      </c>
    </row>
    <row r="114" spans="1:31" x14ac:dyDescent="0.3">
      <c r="A114" s="93" t="s">
        <v>17</v>
      </c>
      <c r="B114" s="86">
        <v>11.229570000000001</v>
      </c>
      <c r="C114" s="80">
        <v>36.480289999999997</v>
      </c>
      <c r="D114" s="80">
        <v>61.317619999999998</v>
      </c>
      <c r="E114" s="80">
        <v>93.444029999999998</v>
      </c>
      <c r="F114" s="80">
        <v>123.6405</v>
      </c>
      <c r="G114" s="80">
        <v>100.70610000000001</v>
      </c>
      <c r="H114" s="80">
        <v>82.789779999999993</v>
      </c>
      <c r="I114" s="80">
        <v>44.696530000000003</v>
      </c>
      <c r="J114" s="80">
        <v>8.6681679999999997</v>
      </c>
      <c r="K114" s="80">
        <v>0</v>
      </c>
      <c r="L114" s="80">
        <v>94.649950000000004</v>
      </c>
      <c r="M114" s="80">
        <v>162.2038</v>
      </c>
      <c r="N114" s="80">
        <v>221.72839999999999</v>
      </c>
      <c r="O114" s="80">
        <v>328.3725</v>
      </c>
      <c r="P114" s="80">
        <v>247.1001</v>
      </c>
      <c r="Q114" s="80">
        <v>287.7303</v>
      </c>
      <c r="R114" s="80">
        <v>207.77809999999999</v>
      </c>
      <c r="S114" s="80">
        <v>199.04239999999999</v>
      </c>
      <c r="T114" s="80">
        <v>90.432239999999993</v>
      </c>
      <c r="U114" s="80">
        <v>56.849769999999999</v>
      </c>
      <c r="V114" s="80">
        <v>160.64099999999999</v>
      </c>
      <c r="W114" s="80">
        <v>188.2929</v>
      </c>
      <c r="X114" s="80">
        <v>330.35599999999999</v>
      </c>
      <c r="Y114" s="80">
        <v>287.46010000000001</v>
      </c>
      <c r="Z114" s="80">
        <v>458.21949999999998</v>
      </c>
      <c r="AA114" s="80">
        <v>387.447</v>
      </c>
      <c r="AB114" s="80">
        <v>434.09269999999998</v>
      </c>
      <c r="AC114" s="80">
        <v>360.00099999999998</v>
      </c>
      <c r="AD114" s="80">
        <v>288.36020000000002</v>
      </c>
      <c r="AE114" s="87">
        <v>196.51660000000001</v>
      </c>
    </row>
    <row r="115" spans="1:31" x14ac:dyDescent="0.3">
      <c r="A115" s="93" t="s">
        <v>20</v>
      </c>
      <c r="B115" s="86">
        <v>12.171239999999999</v>
      </c>
      <c r="C115" s="80">
        <v>41.916910000000001</v>
      </c>
      <c r="D115" s="80">
        <v>63.6008</v>
      </c>
      <c r="E115" s="80">
        <v>124.8108</v>
      </c>
      <c r="F115" s="80">
        <v>124.3349</v>
      </c>
      <c r="G115" s="80">
        <v>117.4328</v>
      </c>
      <c r="H115" s="80">
        <v>91.956190000000007</v>
      </c>
      <c r="I115" s="80">
        <v>57.967329999999997</v>
      </c>
      <c r="J115" s="80">
        <v>10.31959</v>
      </c>
      <c r="K115" s="80">
        <v>0</v>
      </c>
      <c r="L115" s="80">
        <v>101.49469999999999</v>
      </c>
      <c r="M115" s="80">
        <v>144.1464</v>
      </c>
      <c r="N115" s="80">
        <v>278.053</v>
      </c>
      <c r="O115" s="80">
        <v>327.34190000000001</v>
      </c>
      <c r="P115" s="80">
        <v>304.59570000000002</v>
      </c>
      <c r="Q115" s="80">
        <v>313.97320000000002</v>
      </c>
      <c r="R115" s="80">
        <v>262.5027</v>
      </c>
      <c r="S115" s="80">
        <v>263.00200000000001</v>
      </c>
      <c r="T115" s="80">
        <v>142.39570000000001</v>
      </c>
      <c r="U115" s="80">
        <v>65.498720000000006</v>
      </c>
      <c r="V115" s="80">
        <v>175.65</v>
      </c>
      <c r="W115" s="80">
        <v>262.8023</v>
      </c>
      <c r="X115" s="80">
        <v>430.2122</v>
      </c>
      <c r="Y115" s="80">
        <v>497.16489999999999</v>
      </c>
      <c r="Z115" s="80">
        <v>633.36210000000005</v>
      </c>
      <c r="AA115" s="80">
        <v>345.61869999999999</v>
      </c>
      <c r="AB115" s="80">
        <v>553.96140000000003</v>
      </c>
      <c r="AC115" s="80">
        <v>424.09809999999999</v>
      </c>
      <c r="AD115" s="80">
        <v>369.06950000000001</v>
      </c>
      <c r="AE115" s="87">
        <v>245.8612</v>
      </c>
    </row>
    <row r="116" spans="1:31" x14ac:dyDescent="0.3">
      <c r="A116" s="93" t="s">
        <v>36</v>
      </c>
      <c r="B116" s="86">
        <v>49.385379999999998</v>
      </c>
      <c r="C116" s="80">
        <v>140.5598</v>
      </c>
      <c r="D116" s="80">
        <v>275.24579999999997</v>
      </c>
      <c r="E116" s="80">
        <v>374.9975</v>
      </c>
      <c r="F116" s="80">
        <v>366.74740000000003</v>
      </c>
      <c r="G116" s="80">
        <v>334.66669999999999</v>
      </c>
      <c r="H116" s="80">
        <v>275.5496</v>
      </c>
      <c r="I116" s="80">
        <v>139.16159999999999</v>
      </c>
      <c r="J116" s="80">
        <v>36.02825</v>
      </c>
      <c r="K116" s="80">
        <v>0</v>
      </c>
      <c r="L116" s="80">
        <v>364.81889999999999</v>
      </c>
      <c r="M116" s="80">
        <v>664.11990000000003</v>
      </c>
      <c r="N116" s="80">
        <v>944.60640000000001</v>
      </c>
      <c r="O116" s="80">
        <v>910.20619999999997</v>
      </c>
      <c r="P116" s="80">
        <v>959.03959999999995</v>
      </c>
      <c r="Q116" s="80">
        <v>1355.627</v>
      </c>
      <c r="R116" s="80">
        <v>883.96310000000005</v>
      </c>
      <c r="S116" s="80">
        <v>799.60469999999998</v>
      </c>
      <c r="T116" s="80">
        <v>367.7679</v>
      </c>
      <c r="U116" s="80">
        <v>194.21639999999999</v>
      </c>
      <c r="V116" s="80">
        <v>485.4554</v>
      </c>
      <c r="W116" s="80">
        <v>929.09500000000003</v>
      </c>
      <c r="X116" s="80">
        <v>1061.412</v>
      </c>
      <c r="Y116" s="80">
        <v>1569.3810000000001</v>
      </c>
      <c r="Z116" s="80">
        <v>1484.595</v>
      </c>
      <c r="AA116" s="80">
        <v>1806.162</v>
      </c>
      <c r="AB116" s="80">
        <v>1525.2280000000001</v>
      </c>
      <c r="AC116" s="80">
        <v>1237.0630000000001</v>
      </c>
      <c r="AD116" s="80">
        <v>1234.29</v>
      </c>
      <c r="AE116" s="87">
        <v>862.71310000000005</v>
      </c>
    </row>
    <row r="117" spans="1:31" x14ac:dyDescent="0.3">
      <c r="A117" s="93" t="s">
        <v>37</v>
      </c>
      <c r="B117" s="86">
        <v>22.150400000000001</v>
      </c>
      <c r="C117" s="80">
        <v>120.8259</v>
      </c>
      <c r="D117" s="80">
        <v>133.4914</v>
      </c>
      <c r="E117" s="80">
        <v>179.75829999999999</v>
      </c>
      <c r="F117" s="80">
        <v>196.18109999999999</v>
      </c>
      <c r="G117" s="80">
        <v>229.89099999999999</v>
      </c>
      <c r="H117" s="80">
        <v>170.93180000000001</v>
      </c>
      <c r="I117" s="80">
        <v>80.156310000000005</v>
      </c>
      <c r="J117" s="80">
        <v>25.401</v>
      </c>
      <c r="K117" s="80">
        <v>0</v>
      </c>
      <c r="L117" s="80">
        <v>191.6052</v>
      </c>
      <c r="M117" s="80">
        <v>380.98489999999998</v>
      </c>
      <c r="N117" s="80">
        <v>497.73219999999998</v>
      </c>
      <c r="O117" s="80">
        <v>555.71190000000001</v>
      </c>
      <c r="P117" s="80">
        <v>772.28499999999997</v>
      </c>
      <c r="Q117" s="80">
        <v>713.65419999999995</v>
      </c>
      <c r="R117" s="80">
        <v>424.48939999999999</v>
      </c>
      <c r="S117" s="80">
        <v>410.80259999999998</v>
      </c>
      <c r="T117" s="80">
        <v>236.38210000000001</v>
      </c>
      <c r="U117" s="80">
        <v>121.3511</v>
      </c>
      <c r="V117" s="80">
        <v>364.05239999999998</v>
      </c>
      <c r="W117" s="80">
        <v>455.62220000000002</v>
      </c>
      <c r="X117" s="80">
        <v>559.50080000000003</v>
      </c>
      <c r="Y117" s="80">
        <v>903.47720000000004</v>
      </c>
      <c r="Z117" s="80">
        <v>1176.9179999999999</v>
      </c>
      <c r="AA117" s="80">
        <v>1006.474</v>
      </c>
      <c r="AB117" s="80">
        <v>927.64649999999995</v>
      </c>
      <c r="AC117" s="80">
        <v>993.45899999999995</v>
      </c>
      <c r="AD117" s="80">
        <v>851.03319999999997</v>
      </c>
      <c r="AE117" s="87">
        <v>495.53469999999999</v>
      </c>
    </row>
    <row r="118" spans="1:31" x14ac:dyDescent="0.3">
      <c r="A118" s="93" t="s">
        <v>38</v>
      </c>
      <c r="B118" s="86">
        <v>15.79419</v>
      </c>
      <c r="C118" s="80">
        <v>75.21611</v>
      </c>
      <c r="D118" s="80">
        <v>90.738789999999995</v>
      </c>
      <c r="E118" s="80">
        <v>188.1028</v>
      </c>
      <c r="F118" s="80">
        <v>128.85679999999999</v>
      </c>
      <c r="G118" s="80">
        <v>182.6876</v>
      </c>
      <c r="H118" s="80">
        <v>128.14709999999999</v>
      </c>
      <c r="I118" s="80">
        <v>67.656329999999997</v>
      </c>
      <c r="J118" s="80">
        <v>14.38927</v>
      </c>
      <c r="K118" s="80">
        <v>0</v>
      </c>
      <c r="L118" s="80">
        <v>177.6985</v>
      </c>
      <c r="M118" s="80">
        <v>347.04360000000003</v>
      </c>
      <c r="N118" s="80">
        <v>334.06229999999999</v>
      </c>
      <c r="O118" s="80">
        <v>424.6893</v>
      </c>
      <c r="P118" s="80">
        <v>584.26319999999998</v>
      </c>
      <c r="Q118" s="80">
        <v>536.11929999999995</v>
      </c>
      <c r="R118" s="80">
        <v>308.14600000000002</v>
      </c>
      <c r="S118" s="80">
        <v>336.83819999999997</v>
      </c>
      <c r="T118" s="80">
        <v>144.6782</v>
      </c>
      <c r="U118" s="80">
        <v>92.684200000000004</v>
      </c>
      <c r="V118" s="80">
        <v>186.67850000000001</v>
      </c>
      <c r="W118" s="80">
        <v>371.27120000000002</v>
      </c>
      <c r="X118" s="80">
        <v>494.22430000000003</v>
      </c>
      <c r="Y118" s="80">
        <v>676.88900000000001</v>
      </c>
      <c r="Z118" s="80">
        <v>633.15480000000002</v>
      </c>
      <c r="AA118" s="80">
        <v>735.69680000000005</v>
      </c>
      <c r="AB118" s="80">
        <v>606.50509999999997</v>
      </c>
      <c r="AC118" s="80">
        <v>826.55669999999998</v>
      </c>
      <c r="AD118" s="80">
        <v>432.95280000000002</v>
      </c>
      <c r="AE118" s="87">
        <v>470.98869999999999</v>
      </c>
    </row>
    <row r="119" spans="1:31" x14ac:dyDescent="0.3">
      <c r="A119" s="93" t="s">
        <v>39</v>
      </c>
      <c r="B119" s="86">
        <v>18.95289</v>
      </c>
      <c r="C119" s="80">
        <v>58.348370000000003</v>
      </c>
      <c r="D119" s="80">
        <v>100.3652</v>
      </c>
      <c r="E119" s="80">
        <v>96.970389999999995</v>
      </c>
      <c r="F119" s="80">
        <v>165.0446</v>
      </c>
      <c r="G119" s="80">
        <v>193.35419999999999</v>
      </c>
      <c r="H119" s="80">
        <v>124.0223</v>
      </c>
      <c r="I119" s="80">
        <v>64.191839999999999</v>
      </c>
      <c r="J119" s="80">
        <v>14.583880000000001</v>
      </c>
      <c r="K119" s="80">
        <v>0</v>
      </c>
      <c r="L119" s="80">
        <v>149.69739999999999</v>
      </c>
      <c r="M119" s="80">
        <v>266.76280000000003</v>
      </c>
      <c r="N119" s="80">
        <v>322.31220000000002</v>
      </c>
      <c r="O119" s="80">
        <v>387.91160000000002</v>
      </c>
      <c r="P119" s="80">
        <v>515.12810000000002</v>
      </c>
      <c r="Q119" s="80">
        <v>455.17009999999999</v>
      </c>
      <c r="R119" s="80">
        <v>468.85570000000001</v>
      </c>
      <c r="S119" s="80">
        <v>249.05029999999999</v>
      </c>
      <c r="T119" s="80">
        <v>148.01410000000001</v>
      </c>
      <c r="U119" s="80">
        <v>73.232039999999998</v>
      </c>
      <c r="V119" s="80">
        <v>229.0727</v>
      </c>
      <c r="W119" s="80">
        <v>374.28190000000001</v>
      </c>
      <c r="X119" s="80">
        <v>540.87040000000002</v>
      </c>
      <c r="Y119" s="80">
        <v>542.90369999999996</v>
      </c>
      <c r="Z119" s="80">
        <v>596.66759999999999</v>
      </c>
      <c r="AA119" s="80">
        <v>763.89279999999997</v>
      </c>
      <c r="AB119" s="80">
        <v>610.17370000000005</v>
      </c>
      <c r="AC119" s="80">
        <v>754.21140000000003</v>
      </c>
      <c r="AD119" s="80">
        <v>470.30770000000001</v>
      </c>
      <c r="AE119" s="87">
        <v>325.5403</v>
      </c>
    </row>
    <row r="120" spans="1:31" x14ac:dyDescent="0.3">
      <c r="A120" s="93" t="s">
        <v>40</v>
      </c>
      <c r="B120" s="86">
        <v>25.670570000000001</v>
      </c>
      <c r="C120" s="80">
        <v>106.32599999999999</v>
      </c>
      <c r="D120" s="80">
        <v>180.98679999999999</v>
      </c>
      <c r="E120" s="80">
        <v>241.24299999999999</v>
      </c>
      <c r="F120" s="80">
        <v>259.32170000000002</v>
      </c>
      <c r="G120" s="80">
        <v>291.38630000000001</v>
      </c>
      <c r="H120" s="80">
        <v>165.4676</v>
      </c>
      <c r="I120" s="80">
        <v>96.612530000000007</v>
      </c>
      <c r="J120" s="80">
        <v>29.535990000000002</v>
      </c>
      <c r="K120" s="80">
        <v>0</v>
      </c>
      <c r="L120" s="80">
        <v>182.04580000000001</v>
      </c>
      <c r="M120" s="80">
        <v>439.5872</v>
      </c>
      <c r="N120" s="80">
        <v>488.5308</v>
      </c>
      <c r="O120" s="80">
        <v>810.83050000000003</v>
      </c>
      <c r="P120" s="80">
        <v>618.74710000000005</v>
      </c>
      <c r="Q120" s="80">
        <v>696.54309999999998</v>
      </c>
      <c r="R120" s="80">
        <v>590.59950000000003</v>
      </c>
      <c r="S120" s="80">
        <v>387.8544</v>
      </c>
      <c r="T120" s="80">
        <v>283.8503</v>
      </c>
      <c r="U120" s="80">
        <v>127.0886</v>
      </c>
      <c r="V120" s="80">
        <v>370.10109999999997</v>
      </c>
      <c r="W120" s="80">
        <v>622.54930000000002</v>
      </c>
      <c r="X120" s="80">
        <v>799.27949999999998</v>
      </c>
      <c r="Y120" s="80">
        <v>911.17769999999996</v>
      </c>
      <c r="Z120" s="80">
        <v>996.71410000000003</v>
      </c>
      <c r="AA120" s="80">
        <v>966.30359999999996</v>
      </c>
      <c r="AB120" s="80">
        <v>600.22810000000004</v>
      </c>
      <c r="AC120" s="80">
        <v>958.78489999999999</v>
      </c>
      <c r="AD120" s="80">
        <v>717.96569999999997</v>
      </c>
      <c r="AE120" s="87">
        <v>408.80869999999999</v>
      </c>
    </row>
    <row r="121" spans="1:31" x14ac:dyDescent="0.3">
      <c r="A121" s="93" t="s">
        <v>21</v>
      </c>
      <c r="B121" s="86">
        <v>25.647490000000001</v>
      </c>
      <c r="C121" s="80">
        <v>56.308810000000001</v>
      </c>
      <c r="D121" s="80">
        <v>219.23910000000001</v>
      </c>
      <c r="E121" s="80">
        <v>143.4435</v>
      </c>
      <c r="F121" s="80">
        <v>170.3477</v>
      </c>
      <c r="G121" s="80">
        <v>152.3313</v>
      </c>
      <c r="H121" s="80">
        <v>148.7424</v>
      </c>
      <c r="I121" s="80">
        <v>49.545639999999999</v>
      </c>
      <c r="J121" s="80">
        <v>14.88734</v>
      </c>
      <c r="K121" s="80">
        <v>0</v>
      </c>
      <c r="L121" s="80">
        <v>144.78909999999999</v>
      </c>
      <c r="M121" s="80">
        <v>356.00740000000002</v>
      </c>
      <c r="N121" s="80">
        <v>432.57229999999998</v>
      </c>
      <c r="O121" s="80">
        <v>503.99</v>
      </c>
      <c r="P121" s="80">
        <v>435.6422</v>
      </c>
      <c r="Q121" s="80">
        <v>440.34039999999999</v>
      </c>
      <c r="R121" s="80">
        <v>538.86860000000001</v>
      </c>
      <c r="S121" s="80">
        <v>293.56659999999999</v>
      </c>
      <c r="T121" s="80">
        <v>179.6755</v>
      </c>
      <c r="U121" s="80">
        <v>116.47239999999999</v>
      </c>
      <c r="V121" s="80">
        <v>197.88730000000001</v>
      </c>
      <c r="W121" s="80">
        <v>354.60989999999998</v>
      </c>
      <c r="X121" s="80">
        <v>455.887</v>
      </c>
      <c r="Y121" s="80">
        <v>688.68499999999995</v>
      </c>
      <c r="Z121" s="80">
        <v>639.47789999999998</v>
      </c>
      <c r="AA121" s="80">
        <v>887.09659999999997</v>
      </c>
      <c r="AB121" s="80">
        <v>740.75049999999999</v>
      </c>
      <c r="AC121" s="80">
        <v>1017.141</v>
      </c>
      <c r="AD121" s="80">
        <v>474.82589999999999</v>
      </c>
      <c r="AE121" s="87">
        <v>531.79999999999995</v>
      </c>
    </row>
    <row r="122" spans="1:31" x14ac:dyDescent="0.3">
      <c r="A122" s="93" t="s">
        <v>22</v>
      </c>
      <c r="B122" s="86">
        <v>14.81587</v>
      </c>
      <c r="C122" s="80">
        <v>47.476280000000003</v>
      </c>
      <c r="D122" s="80">
        <v>136.23990000000001</v>
      </c>
      <c r="E122" s="80">
        <v>188.77209999999999</v>
      </c>
      <c r="F122" s="80">
        <v>101.24079999999999</v>
      </c>
      <c r="G122" s="80">
        <v>143.78540000000001</v>
      </c>
      <c r="H122" s="80">
        <v>141.0187</v>
      </c>
      <c r="I122" s="80">
        <v>41.808149999999998</v>
      </c>
      <c r="J122" s="80">
        <v>17.515329999999999</v>
      </c>
      <c r="K122" s="80">
        <v>0</v>
      </c>
      <c r="L122" s="80">
        <v>139.1507</v>
      </c>
      <c r="M122" s="80">
        <v>240.54490000000001</v>
      </c>
      <c r="N122" s="80">
        <v>396.90109999999999</v>
      </c>
      <c r="O122" s="80">
        <v>379.29660000000001</v>
      </c>
      <c r="P122" s="80">
        <v>627.12959999999998</v>
      </c>
      <c r="Q122" s="80">
        <v>503.70170000000002</v>
      </c>
      <c r="R122" s="80">
        <v>551.68330000000003</v>
      </c>
      <c r="S122" s="80">
        <v>299.07440000000003</v>
      </c>
      <c r="T122" s="80">
        <v>160.30330000000001</v>
      </c>
      <c r="U122" s="80">
        <v>86.616209999999995</v>
      </c>
      <c r="V122" s="80">
        <v>298.65539999999999</v>
      </c>
      <c r="W122" s="80">
        <v>446.25139999999999</v>
      </c>
      <c r="X122" s="80">
        <v>464.20010000000002</v>
      </c>
      <c r="Y122" s="80">
        <v>732.50649999999996</v>
      </c>
      <c r="Z122" s="80">
        <v>854.94470000000001</v>
      </c>
      <c r="AA122" s="80">
        <v>733.13980000000004</v>
      </c>
      <c r="AB122" s="80">
        <v>729.30359999999996</v>
      </c>
      <c r="AC122" s="80">
        <v>829.8134</v>
      </c>
      <c r="AD122" s="80">
        <v>812.32100000000003</v>
      </c>
      <c r="AE122" s="87">
        <v>543.38940000000002</v>
      </c>
    </row>
    <row r="123" spans="1:31" x14ac:dyDescent="0.3">
      <c r="A123" s="93" t="s">
        <v>23</v>
      </c>
      <c r="B123" s="86">
        <v>15.73081</v>
      </c>
      <c r="C123" s="80">
        <v>56.529530000000001</v>
      </c>
      <c r="D123" s="80">
        <v>90.537610000000001</v>
      </c>
      <c r="E123" s="80">
        <v>148.16120000000001</v>
      </c>
      <c r="F123" s="80">
        <v>119.4667</v>
      </c>
      <c r="G123" s="80">
        <v>144.62440000000001</v>
      </c>
      <c r="H123" s="80">
        <v>92.485339999999994</v>
      </c>
      <c r="I123" s="80">
        <v>69.424170000000004</v>
      </c>
      <c r="J123" s="80">
        <v>17.825140000000001</v>
      </c>
      <c r="K123" s="80">
        <v>0</v>
      </c>
      <c r="L123" s="80">
        <v>159.76820000000001</v>
      </c>
      <c r="M123" s="80">
        <v>313.70119999999997</v>
      </c>
      <c r="N123" s="80">
        <v>321.56909999999999</v>
      </c>
      <c r="O123" s="80">
        <v>349.17809999999997</v>
      </c>
      <c r="P123" s="80">
        <v>399.80810000000002</v>
      </c>
      <c r="Q123" s="80">
        <v>490.69600000000003</v>
      </c>
      <c r="R123" s="80">
        <v>287.68520000000001</v>
      </c>
      <c r="S123" s="80">
        <v>250.3261</v>
      </c>
      <c r="T123" s="80">
        <v>134.202</v>
      </c>
      <c r="U123" s="80">
        <v>86.459850000000003</v>
      </c>
      <c r="V123" s="80">
        <v>231.0909</v>
      </c>
      <c r="W123" s="80">
        <v>381.14850000000001</v>
      </c>
      <c r="X123" s="80">
        <v>361.52870000000001</v>
      </c>
      <c r="Y123" s="80">
        <v>518.94110000000001</v>
      </c>
      <c r="Z123" s="80">
        <v>665.53920000000005</v>
      </c>
      <c r="AA123" s="80">
        <v>706.99950000000001</v>
      </c>
      <c r="AB123" s="80">
        <v>451.39319999999998</v>
      </c>
      <c r="AC123" s="80">
        <v>613.25609999999995</v>
      </c>
      <c r="AD123" s="80">
        <v>500.62810000000002</v>
      </c>
      <c r="AE123" s="87">
        <v>301.7647</v>
      </c>
    </row>
    <row r="124" spans="1:31" x14ac:dyDescent="0.3">
      <c r="A124" s="93" t="s">
        <v>24</v>
      </c>
      <c r="B124" s="86">
        <v>15.04101</v>
      </c>
      <c r="C124" s="80">
        <v>52.983150000000002</v>
      </c>
      <c r="D124" s="80">
        <v>74.179379999999995</v>
      </c>
      <c r="E124" s="80">
        <v>129.0736</v>
      </c>
      <c r="F124" s="80">
        <v>161.03550000000001</v>
      </c>
      <c r="G124" s="80">
        <v>136.636</v>
      </c>
      <c r="H124" s="80">
        <v>81.622810000000001</v>
      </c>
      <c r="I124" s="80">
        <v>63.049709999999997</v>
      </c>
      <c r="J124" s="80">
        <v>10.887829999999999</v>
      </c>
      <c r="K124" s="80">
        <v>0</v>
      </c>
      <c r="L124" s="80">
        <v>126.7766</v>
      </c>
      <c r="M124" s="80">
        <v>251.51730000000001</v>
      </c>
      <c r="N124" s="80">
        <v>350.28359999999998</v>
      </c>
      <c r="O124" s="80">
        <v>492.80160000000001</v>
      </c>
      <c r="P124" s="80">
        <v>547.26819999999998</v>
      </c>
      <c r="Q124" s="80">
        <v>442.18770000000001</v>
      </c>
      <c r="R124" s="80">
        <v>296.07049999999998</v>
      </c>
      <c r="S124" s="80">
        <v>316.83109999999999</v>
      </c>
      <c r="T124" s="80">
        <v>135.9487</v>
      </c>
      <c r="U124" s="80">
        <v>100.4919</v>
      </c>
      <c r="V124" s="80">
        <v>230.8272</v>
      </c>
      <c r="W124" s="80">
        <v>281.30509999999998</v>
      </c>
      <c r="X124" s="80">
        <v>404.98399999999998</v>
      </c>
      <c r="Y124" s="80">
        <v>503.85039999999998</v>
      </c>
      <c r="Z124" s="80">
        <v>646.82899999999995</v>
      </c>
      <c r="AA124" s="80">
        <v>507.6096</v>
      </c>
      <c r="AB124" s="80">
        <v>449.6114</v>
      </c>
      <c r="AC124" s="80">
        <v>543.74789999999996</v>
      </c>
      <c r="AD124" s="80">
        <v>411.19049999999999</v>
      </c>
      <c r="AE124" s="87">
        <v>331.346</v>
      </c>
    </row>
    <row r="125" spans="1:31" x14ac:dyDescent="0.3">
      <c r="A125" s="93" t="s">
        <v>25</v>
      </c>
      <c r="B125" s="86">
        <v>19.522179999999999</v>
      </c>
      <c r="C125" s="80">
        <v>49.710070000000002</v>
      </c>
      <c r="D125" s="80">
        <v>121.7903</v>
      </c>
      <c r="E125" s="80">
        <v>150.79169999999999</v>
      </c>
      <c r="F125" s="80">
        <v>203.69550000000001</v>
      </c>
      <c r="G125" s="80">
        <v>120.93089999999999</v>
      </c>
      <c r="H125" s="80">
        <v>120.9093</v>
      </c>
      <c r="I125" s="80">
        <v>55.614930000000001</v>
      </c>
      <c r="J125" s="80">
        <v>19.032640000000001</v>
      </c>
      <c r="K125" s="80">
        <v>0</v>
      </c>
      <c r="L125" s="80">
        <v>185.49260000000001</v>
      </c>
      <c r="M125" s="80">
        <v>288.97430000000003</v>
      </c>
      <c r="N125" s="80">
        <v>438.06259999999997</v>
      </c>
      <c r="O125" s="80">
        <v>553.30790000000002</v>
      </c>
      <c r="P125" s="80">
        <v>427.29050000000001</v>
      </c>
      <c r="Q125" s="80">
        <v>547.60419999999999</v>
      </c>
      <c r="R125" s="80">
        <v>379.07920000000001</v>
      </c>
      <c r="S125" s="80">
        <v>240.98220000000001</v>
      </c>
      <c r="T125" s="80">
        <v>266.30070000000001</v>
      </c>
      <c r="U125" s="80">
        <v>97.963419999999999</v>
      </c>
      <c r="V125" s="80">
        <v>258.01870000000002</v>
      </c>
      <c r="W125" s="80">
        <v>438.53160000000003</v>
      </c>
      <c r="X125" s="80">
        <v>520.63739999999996</v>
      </c>
      <c r="Y125" s="80">
        <v>657.98689999999999</v>
      </c>
      <c r="Z125" s="80">
        <v>557.61850000000004</v>
      </c>
      <c r="AA125" s="80">
        <v>605.02120000000002</v>
      </c>
      <c r="AB125" s="80">
        <v>404.43169999999998</v>
      </c>
      <c r="AC125" s="80">
        <v>652.17849999999999</v>
      </c>
      <c r="AD125" s="80">
        <v>423.10750000000002</v>
      </c>
      <c r="AE125" s="87">
        <v>272.50229999999999</v>
      </c>
    </row>
    <row r="126" spans="1:31" x14ac:dyDescent="0.3">
      <c r="A126" s="93" t="s">
        <v>41</v>
      </c>
      <c r="B126" s="86">
        <v>19.73471</v>
      </c>
      <c r="C126" s="80">
        <v>77.677710000000005</v>
      </c>
      <c r="D126" s="80">
        <v>152.89570000000001</v>
      </c>
      <c r="E126" s="80">
        <v>131.14760000000001</v>
      </c>
      <c r="F126" s="80">
        <v>182.03479999999999</v>
      </c>
      <c r="G126" s="80">
        <v>170.6772</v>
      </c>
      <c r="H126" s="80">
        <v>102.9577</v>
      </c>
      <c r="I126" s="80">
        <v>61.078189999999999</v>
      </c>
      <c r="J126" s="80">
        <v>12.244389999999999</v>
      </c>
      <c r="K126" s="80">
        <v>0</v>
      </c>
      <c r="L126" s="80">
        <v>205.21170000000001</v>
      </c>
      <c r="M126" s="80">
        <v>351.43770000000001</v>
      </c>
      <c r="N126" s="80">
        <v>493.77859999999998</v>
      </c>
      <c r="O126" s="80">
        <v>493.06729999999999</v>
      </c>
      <c r="P126" s="80">
        <v>643.07529999999997</v>
      </c>
      <c r="Q126" s="80">
        <v>524.1232</v>
      </c>
      <c r="R126" s="80">
        <v>366.69009999999997</v>
      </c>
      <c r="S126" s="80">
        <v>445.20519999999999</v>
      </c>
      <c r="T126" s="80">
        <v>195.01140000000001</v>
      </c>
      <c r="U126" s="80">
        <v>111.9663</v>
      </c>
      <c r="V126" s="80">
        <v>276.0514</v>
      </c>
      <c r="W126" s="80">
        <v>531.54100000000005</v>
      </c>
      <c r="X126" s="80">
        <v>533.05650000000003</v>
      </c>
      <c r="Y126" s="80">
        <v>772.32180000000005</v>
      </c>
      <c r="Z126" s="80">
        <v>661.08759999999995</v>
      </c>
      <c r="AA126" s="80">
        <v>770.27499999999998</v>
      </c>
      <c r="AB126" s="80">
        <v>966.73969999999997</v>
      </c>
      <c r="AC126" s="80">
        <v>835.46900000000005</v>
      </c>
      <c r="AD126" s="80">
        <v>761.90610000000004</v>
      </c>
      <c r="AE126" s="87">
        <v>409.19060000000002</v>
      </c>
    </row>
    <row r="127" spans="1:31" x14ac:dyDescent="0.3">
      <c r="A127" s="93" t="s">
        <v>42</v>
      </c>
      <c r="B127" s="86">
        <v>18.047599999999999</v>
      </c>
      <c r="C127" s="80">
        <v>69.470730000000003</v>
      </c>
      <c r="D127" s="80">
        <v>110.33240000000001</v>
      </c>
      <c r="E127" s="80">
        <v>113.39570000000001</v>
      </c>
      <c r="F127" s="80">
        <v>134.75020000000001</v>
      </c>
      <c r="G127" s="80">
        <v>129.01589999999999</v>
      </c>
      <c r="H127" s="80">
        <v>142.39689999999999</v>
      </c>
      <c r="I127" s="80">
        <v>69.980220000000003</v>
      </c>
      <c r="J127" s="80">
        <v>13.03145</v>
      </c>
      <c r="K127" s="80">
        <v>0</v>
      </c>
      <c r="L127" s="80">
        <v>176.29499999999999</v>
      </c>
      <c r="M127" s="80">
        <v>312.71129999999999</v>
      </c>
      <c r="N127" s="80">
        <v>425.83030000000002</v>
      </c>
      <c r="O127" s="80">
        <v>323.19330000000002</v>
      </c>
      <c r="P127" s="80">
        <v>274.14789999999999</v>
      </c>
      <c r="Q127" s="80">
        <v>522.2527</v>
      </c>
      <c r="R127" s="80">
        <v>354.27949999999998</v>
      </c>
      <c r="S127" s="80">
        <v>199.53569999999999</v>
      </c>
      <c r="T127" s="80">
        <v>162.34569999999999</v>
      </c>
      <c r="U127" s="80">
        <v>92.322429999999997</v>
      </c>
      <c r="V127" s="80">
        <v>165.9564</v>
      </c>
      <c r="W127" s="80">
        <v>295.74560000000002</v>
      </c>
      <c r="X127" s="80">
        <v>337.51130000000001</v>
      </c>
      <c r="Y127" s="80">
        <v>598.00289999999995</v>
      </c>
      <c r="Z127" s="80">
        <v>707.83799999999997</v>
      </c>
      <c r="AA127" s="80">
        <v>716.40369999999996</v>
      </c>
      <c r="AB127" s="80">
        <v>753.38</v>
      </c>
      <c r="AC127" s="80">
        <v>565.29870000000005</v>
      </c>
      <c r="AD127" s="80">
        <v>331.36329999999998</v>
      </c>
      <c r="AE127" s="87">
        <v>213.67420000000001</v>
      </c>
    </row>
    <row r="128" spans="1:31" x14ac:dyDescent="0.3">
      <c r="A128" s="93" t="s">
        <v>43</v>
      </c>
      <c r="B128" s="86">
        <v>14.417820000000001</v>
      </c>
      <c r="C128" s="80">
        <v>49.052329999999998</v>
      </c>
      <c r="D128" s="80">
        <v>83.894229999999993</v>
      </c>
      <c r="E128" s="80">
        <v>126.74120000000001</v>
      </c>
      <c r="F128" s="80">
        <v>141.14840000000001</v>
      </c>
      <c r="G128" s="80">
        <v>142.72280000000001</v>
      </c>
      <c r="H128" s="80">
        <v>101.4177</v>
      </c>
      <c r="I128" s="80">
        <v>56.6098</v>
      </c>
      <c r="J128" s="80">
        <v>13.88673</v>
      </c>
      <c r="K128" s="80">
        <v>0</v>
      </c>
      <c r="L128" s="80">
        <v>112.1584</v>
      </c>
      <c r="M128" s="80">
        <v>227.19649999999999</v>
      </c>
      <c r="N128" s="80">
        <v>321.11869999999999</v>
      </c>
      <c r="O128" s="80">
        <v>404.63170000000002</v>
      </c>
      <c r="P128" s="80">
        <v>281.05610000000001</v>
      </c>
      <c r="Q128" s="80">
        <v>382.03109999999998</v>
      </c>
      <c r="R128" s="80">
        <v>325.87920000000003</v>
      </c>
      <c r="S128" s="80">
        <v>221.7578</v>
      </c>
      <c r="T128" s="80">
        <v>96.636669999999995</v>
      </c>
      <c r="U128" s="80">
        <v>63.624859999999998</v>
      </c>
      <c r="V128" s="80">
        <v>138.762</v>
      </c>
      <c r="W128" s="80">
        <v>288.33600000000001</v>
      </c>
      <c r="X128" s="80">
        <v>448.63080000000002</v>
      </c>
      <c r="Y128" s="80">
        <v>443.59199999999998</v>
      </c>
      <c r="Z128" s="80">
        <v>540.91189999999995</v>
      </c>
      <c r="AA128" s="80">
        <v>619.65859999999998</v>
      </c>
      <c r="AB128" s="80">
        <v>578.93230000000005</v>
      </c>
      <c r="AC128" s="80">
        <v>599.40620000000001</v>
      </c>
      <c r="AD128" s="80">
        <v>441.02839999999998</v>
      </c>
      <c r="AE128" s="87">
        <v>432.57709999999997</v>
      </c>
    </row>
    <row r="129" spans="1:31" x14ac:dyDescent="0.3">
      <c r="A129" s="93" t="s">
        <v>44</v>
      </c>
      <c r="B129" s="86">
        <v>12.272320000000001</v>
      </c>
      <c r="C129" s="80">
        <v>57.671010000000003</v>
      </c>
      <c r="D129" s="80">
        <v>91.551959999999994</v>
      </c>
      <c r="E129" s="80">
        <v>69.032709999999994</v>
      </c>
      <c r="F129" s="80">
        <v>71.313249999999996</v>
      </c>
      <c r="G129" s="80">
        <v>127.14449999999999</v>
      </c>
      <c r="H129" s="80">
        <v>96.028300000000002</v>
      </c>
      <c r="I129" s="80">
        <v>42.48263</v>
      </c>
      <c r="J129" s="80">
        <v>12.887869999999999</v>
      </c>
      <c r="K129" s="80">
        <v>0</v>
      </c>
      <c r="L129" s="80">
        <v>102.2735</v>
      </c>
      <c r="M129" s="80">
        <v>168.38630000000001</v>
      </c>
      <c r="N129" s="80">
        <v>285.85449999999997</v>
      </c>
      <c r="O129" s="80">
        <v>368.6096</v>
      </c>
      <c r="P129" s="80">
        <v>397.74520000000001</v>
      </c>
      <c r="Q129" s="80">
        <v>315.02839999999998</v>
      </c>
      <c r="R129" s="80">
        <v>304.62810000000002</v>
      </c>
      <c r="S129" s="80">
        <v>163.29589999999999</v>
      </c>
      <c r="T129" s="80">
        <v>73.321489999999997</v>
      </c>
      <c r="U129" s="80">
        <v>62.013019999999997</v>
      </c>
      <c r="V129" s="80">
        <v>211.65299999999999</v>
      </c>
      <c r="W129" s="80">
        <v>264.44299999999998</v>
      </c>
      <c r="X129" s="80">
        <v>447.96370000000002</v>
      </c>
      <c r="Y129" s="80">
        <v>446.58819999999997</v>
      </c>
      <c r="Z129" s="80">
        <v>651.20759999999996</v>
      </c>
      <c r="AA129" s="80">
        <v>613.73379999999997</v>
      </c>
      <c r="AB129" s="80">
        <v>452.86180000000002</v>
      </c>
      <c r="AC129" s="80">
        <v>469.30900000000003</v>
      </c>
      <c r="AD129" s="80">
        <v>421.75689999999997</v>
      </c>
      <c r="AE129" s="87">
        <v>334.52679999999998</v>
      </c>
    </row>
    <row r="130" spans="1:31" ht="14.4" thickBot="1" x14ac:dyDescent="0.35">
      <c r="A130" s="93" t="s">
        <v>45</v>
      </c>
      <c r="B130" s="88">
        <v>14.93853</v>
      </c>
      <c r="C130" s="89">
        <v>59.15204</v>
      </c>
      <c r="D130" s="89">
        <v>91.73997</v>
      </c>
      <c r="E130" s="89">
        <v>122.0967</v>
      </c>
      <c r="F130" s="89">
        <v>141.6824</v>
      </c>
      <c r="G130" s="89">
        <v>129.42670000000001</v>
      </c>
      <c r="H130" s="89">
        <v>81.279430000000005</v>
      </c>
      <c r="I130" s="89">
        <v>45.370370000000001</v>
      </c>
      <c r="J130" s="89">
        <v>10.817270000000001</v>
      </c>
      <c r="K130" s="89">
        <v>0</v>
      </c>
      <c r="L130" s="89">
        <v>135.1413</v>
      </c>
      <c r="M130" s="89">
        <v>171.2364</v>
      </c>
      <c r="N130" s="89">
        <v>272.1377</v>
      </c>
      <c r="O130" s="89">
        <v>332.91230000000002</v>
      </c>
      <c r="P130" s="89">
        <v>425.70269999999999</v>
      </c>
      <c r="Q130" s="89">
        <v>303.42700000000002</v>
      </c>
      <c r="R130" s="89">
        <v>278.99079999999998</v>
      </c>
      <c r="S130" s="89">
        <v>245.1223</v>
      </c>
      <c r="T130" s="89">
        <v>152.69560000000001</v>
      </c>
      <c r="U130" s="89">
        <v>64.329790000000003</v>
      </c>
      <c r="V130" s="89">
        <v>194.422</v>
      </c>
      <c r="W130" s="89">
        <v>369.40069999999997</v>
      </c>
      <c r="X130" s="89">
        <v>473.42410000000001</v>
      </c>
      <c r="Y130" s="89">
        <v>649.61210000000005</v>
      </c>
      <c r="Z130" s="89">
        <v>562.33330000000001</v>
      </c>
      <c r="AA130" s="89">
        <v>479.21640000000002</v>
      </c>
      <c r="AB130" s="89">
        <v>428.38889999999998</v>
      </c>
      <c r="AC130" s="89">
        <v>607.64250000000004</v>
      </c>
      <c r="AD130" s="89">
        <v>504.55959999999999</v>
      </c>
      <c r="AE130" s="90">
        <v>376.7054</v>
      </c>
    </row>
  </sheetData>
  <sortState xmlns:xlrd2="http://schemas.microsoft.com/office/spreadsheetml/2017/richdata2" ref="A47:AE86">
    <sortCondition ref="A47:A86" customList="A1,A3,A5,A7,A9,B1,B3,B5,B7,B9,C1,C3,C5,C7,C9,D1,D3,D5,D7,D9,E1,E3,E5,E7,E9,F1,F3,F5,F7,F9,G1,G3,G5,G7,G9,H1,H3,H5,H7,H9"/>
  </sortState>
  <mergeCells count="12">
    <mergeCell ref="A89:A90"/>
    <mergeCell ref="B89:K89"/>
    <mergeCell ref="L89:U89"/>
    <mergeCell ref="V89:AE89"/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17" priority="1" operator="lessThan">
      <formula>500</formula>
    </cfRule>
    <cfRule type="cellIs" dxfId="16" priority="2" operator="lessThan">
      <formula>500</formula>
    </cfRule>
    <cfRule type="cellIs" dxfId="15" priority="3" operator="lessThan">
      <formula>450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794BA-BEF4-4769-AB29-68BEBD8CE075}">
  <dimension ref="A1:AG88"/>
  <sheetViews>
    <sheetView zoomScale="60" zoomScaleNormal="60" workbookViewId="0">
      <selection activeCell="AE43" sqref="AE43"/>
    </sheetView>
  </sheetViews>
  <sheetFormatPr defaultRowHeight="14.4" x14ac:dyDescent="0.3"/>
  <cols>
    <col min="1" max="1" width="11.88671875" bestFit="1" customWidth="1"/>
  </cols>
  <sheetData>
    <row r="1" spans="1:33" ht="15" thickBot="1" x14ac:dyDescent="0.35">
      <c r="A1" s="134" t="s">
        <v>65</v>
      </c>
      <c r="B1" s="139" t="s">
        <v>86</v>
      </c>
      <c r="C1" s="140"/>
      <c r="D1" s="140"/>
      <c r="E1" s="140"/>
      <c r="F1" s="140"/>
      <c r="G1" s="140"/>
      <c r="H1" s="140"/>
      <c r="I1" s="140"/>
      <c r="J1" s="140"/>
      <c r="K1" s="141"/>
      <c r="L1" s="139" t="s">
        <v>87</v>
      </c>
      <c r="M1" s="140"/>
      <c r="N1" s="140"/>
      <c r="O1" s="140"/>
      <c r="P1" s="140"/>
      <c r="Q1" s="140"/>
      <c r="R1" s="140"/>
      <c r="S1" s="140"/>
      <c r="T1" s="140"/>
      <c r="U1" s="141"/>
      <c r="V1" s="139" t="s">
        <v>88</v>
      </c>
      <c r="W1" s="140"/>
      <c r="X1" s="140"/>
      <c r="Y1" s="140"/>
      <c r="Z1" s="140"/>
      <c r="AA1" s="140"/>
      <c r="AB1" s="140"/>
      <c r="AC1" s="140"/>
      <c r="AD1" s="140"/>
      <c r="AE1" s="141"/>
    </row>
    <row r="2" spans="1:33" ht="15" thickBot="1" x14ac:dyDescent="0.35">
      <c r="A2" s="135"/>
      <c r="B2" s="73">
        <v>8.3000000000000007</v>
      </c>
      <c r="C2" s="73">
        <v>9.3000000000000007</v>
      </c>
      <c r="D2" s="73">
        <v>10.3</v>
      </c>
      <c r="E2" s="73">
        <v>11.3</v>
      </c>
      <c r="F2" s="73">
        <v>12.3</v>
      </c>
      <c r="G2" s="73">
        <v>13.3</v>
      </c>
      <c r="H2" s="73">
        <v>14.3</v>
      </c>
      <c r="I2" s="73">
        <v>15.3</v>
      </c>
      <c r="J2" s="73">
        <v>16.3</v>
      </c>
      <c r="K2" s="74">
        <v>17.3</v>
      </c>
      <c r="L2" s="73">
        <v>8.3000000000000007</v>
      </c>
      <c r="M2" s="73">
        <v>9.3000000000000007</v>
      </c>
      <c r="N2" s="73">
        <v>10.3</v>
      </c>
      <c r="O2" s="73">
        <v>11.3</v>
      </c>
      <c r="P2" s="73">
        <v>12.3</v>
      </c>
      <c r="Q2" s="73">
        <v>13.3</v>
      </c>
      <c r="R2" s="73">
        <v>14.3</v>
      </c>
      <c r="S2" s="73">
        <v>15.3</v>
      </c>
      <c r="T2" s="73">
        <v>16.3</v>
      </c>
      <c r="U2" s="74">
        <v>17.3</v>
      </c>
      <c r="V2" s="74">
        <v>7.3</v>
      </c>
      <c r="W2" s="73">
        <v>8.3000000000000007</v>
      </c>
      <c r="X2" s="73">
        <v>9.3000000000000007</v>
      </c>
      <c r="Y2" s="73">
        <v>10.3</v>
      </c>
      <c r="Z2" s="73">
        <v>11.3</v>
      </c>
      <c r="AA2" s="73">
        <v>12.3</v>
      </c>
      <c r="AB2" s="73">
        <v>13.3</v>
      </c>
      <c r="AC2" s="73">
        <v>14.3</v>
      </c>
      <c r="AD2" s="73">
        <v>15.3</v>
      </c>
      <c r="AE2" s="74">
        <v>16.3</v>
      </c>
    </row>
    <row r="3" spans="1:33" x14ac:dyDescent="0.3">
      <c r="A3" s="81" t="s">
        <v>6</v>
      </c>
      <c r="B3" s="83">
        <f>'Electric lighting'!$G3+'Overcast Sky'!B3</f>
        <v>639.84780000000001</v>
      </c>
      <c r="C3" s="84">
        <f>'Electric lighting'!$G3+'Overcast Sky'!C3</f>
        <v>724.51930000000004</v>
      </c>
      <c r="D3" s="84">
        <f>'Electric lighting'!$G3+'Overcast Sky'!D3</f>
        <v>900.10649999999998</v>
      </c>
      <c r="E3" s="84">
        <f>'Electric lighting'!$G3+'Overcast Sky'!E3</f>
        <v>1003.396</v>
      </c>
      <c r="F3" s="84">
        <f>'Electric lighting'!$G3+'Overcast Sky'!F3</f>
        <v>969.31760000000008</v>
      </c>
      <c r="G3" s="84">
        <f>'Electric lighting'!$G3+'Overcast Sky'!G3</f>
        <v>950.44690000000003</v>
      </c>
      <c r="H3" s="84">
        <f>'Electric lighting'!$G3+'Overcast Sky'!H3</f>
        <v>863.67970000000003</v>
      </c>
      <c r="I3" s="84">
        <f>'Electric lighting'!$G3+'Overcast Sky'!I3</f>
        <v>749.81880000000001</v>
      </c>
      <c r="J3" s="84">
        <f>'Electric lighting'!$G3+'Overcast Sky'!J3</f>
        <v>635.37242000000003</v>
      </c>
      <c r="K3" s="84">
        <f>'Electric lighting'!$G3+'Overcast Sky'!K3</f>
        <v>604</v>
      </c>
      <c r="L3" s="84">
        <f>'Electric lighting'!$G3+'Overcast Sky'!L3</f>
        <v>1113.0479</v>
      </c>
      <c r="M3" s="84">
        <f>'Electric lighting'!$G3+'Overcast Sky'!M3</f>
        <v>1207.3874000000001</v>
      </c>
      <c r="N3" s="84">
        <f>'Electric lighting'!$G3+'Overcast Sky'!N3</f>
        <v>1367.7643</v>
      </c>
      <c r="O3" s="84">
        <f>'Electric lighting'!$G3+'Overcast Sky'!O3</f>
        <v>1577.2609</v>
      </c>
      <c r="P3" s="84">
        <f>'Electric lighting'!$G3+'Overcast Sky'!P3</f>
        <v>2275.1689999999999</v>
      </c>
      <c r="Q3" s="84">
        <f>'Electric lighting'!$G3+'Overcast Sky'!Q3</f>
        <v>1508.0648999999999</v>
      </c>
      <c r="R3" s="84">
        <f>'Electric lighting'!$G3+'Overcast Sky'!R3</f>
        <v>1453.2098999999998</v>
      </c>
      <c r="S3" s="84">
        <f>'Electric lighting'!$G3+'Overcast Sky'!S3</f>
        <v>1317.2903999999999</v>
      </c>
      <c r="T3" s="84">
        <f>'Electric lighting'!$G3+'Overcast Sky'!T3</f>
        <v>1038.8924999999999</v>
      </c>
      <c r="U3" s="84">
        <f>'Electric lighting'!$G3+'Overcast Sky'!U3</f>
        <v>807.01850000000002</v>
      </c>
      <c r="V3" s="84">
        <f>'Electric lighting'!$G3+'Overcast Sky'!V3</f>
        <v>1178.2083</v>
      </c>
      <c r="W3" s="84">
        <f>'Electric lighting'!$G3+'Overcast Sky'!W3</f>
        <v>1587.3618000000001</v>
      </c>
      <c r="X3" s="84">
        <f>'Electric lighting'!$G3+'Overcast Sky'!X3</f>
        <v>1978.904</v>
      </c>
      <c r="Y3" s="84">
        <f>'Overcast Sky'!Y3</f>
        <v>1520.155</v>
      </c>
      <c r="Z3" s="84">
        <f>'Electric lighting'!$G3+'Overcast Sky'!Z3</f>
        <v>2361.5940000000001</v>
      </c>
      <c r="AA3" s="84">
        <f>'Electric lighting'!$G3+'Overcast Sky'!AA3</f>
        <v>2260.7960000000003</v>
      </c>
      <c r="AB3" s="84">
        <f>'Overcast Sky'!AB3</f>
        <v>1762.895</v>
      </c>
      <c r="AC3" s="84">
        <f>'Electric lighting'!$G3+'Overcast Sky'!AC3</f>
        <v>2466.5119999999997</v>
      </c>
      <c r="AD3" s="84">
        <f>'Electric lighting'!$G3+'Overcast Sky'!AD3</f>
        <v>1883.93</v>
      </c>
      <c r="AE3" s="85">
        <f>'Electric lighting'!$G3+'Overcast Sky'!AE3</f>
        <v>1579.3746000000001</v>
      </c>
      <c r="AG3" s="3" t="s">
        <v>52</v>
      </c>
    </row>
    <row r="4" spans="1:33" x14ac:dyDescent="0.3">
      <c r="A4" s="82" t="s">
        <v>7</v>
      </c>
      <c r="B4" s="86">
        <f>'Electric lighting'!$G4+'Overcast Sky'!B4</f>
        <v>681.97676000000001</v>
      </c>
      <c r="C4" s="80">
        <f>'Electric lighting'!$G4+'Overcast Sky'!C4</f>
        <v>751.74348000000009</v>
      </c>
      <c r="D4" s="80">
        <f>'Electric lighting'!$G4+'Overcast Sky'!D4</f>
        <v>805.75900000000001</v>
      </c>
      <c r="E4" s="80">
        <f>'Electric lighting'!$G4+'Overcast Sky'!E4</f>
        <v>902.76610000000005</v>
      </c>
      <c r="F4" s="80">
        <f>'Electric lighting'!$G4+'Overcast Sky'!F4</f>
        <v>903.49930000000006</v>
      </c>
      <c r="G4" s="80">
        <f>'Electric lighting'!$G4+'Overcast Sky'!G4</f>
        <v>913.61630000000002</v>
      </c>
      <c r="H4" s="80">
        <f>'Electric lighting'!$G4+'Overcast Sky'!H4</f>
        <v>847.47800000000007</v>
      </c>
      <c r="I4" s="80">
        <f>'Electric lighting'!$G4+'Overcast Sky'!I4</f>
        <v>768.4344000000001</v>
      </c>
      <c r="J4" s="80">
        <f>'Electric lighting'!$G4+'Overcast Sky'!J4</f>
        <v>683.75339000000008</v>
      </c>
      <c r="K4" s="80">
        <f>'Electric lighting'!$G4+'Overcast Sky'!K4</f>
        <v>658.2</v>
      </c>
      <c r="L4" s="80">
        <f>'Electric lighting'!$G4+'Overcast Sky'!L4</f>
        <v>1006.6594</v>
      </c>
      <c r="M4" s="80">
        <f>'Electric lighting'!$G4+'Overcast Sky'!M4</f>
        <v>1124.3969000000002</v>
      </c>
      <c r="N4" s="80">
        <f>'Electric lighting'!$G4+'Overcast Sky'!N4</f>
        <v>1281.9888000000001</v>
      </c>
      <c r="O4" s="80">
        <f>'Electric lighting'!$G4+'Overcast Sky'!O4</f>
        <v>1257.8526999999999</v>
      </c>
      <c r="P4" s="80">
        <f>'Electric lighting'!$G4+'Overcast Sky'!P4</f>
        <v>1457.31</v>
      </c>
      <c r="Q4" s="80">
        <f>'Electric lighting'!$G4+'Overcast Sky'!Q4</f>
        <v>1326.2710000000002</v>
      </c>
      <c r="R4" s="80">
        <f>'Electric lighting'!$G4+'Overcast Sky'!R4</f>
        <v>1419.4920000000002</v>
      </c>
      <c r="S4" s="80">
        <f>'Electric lighting'!$G4+'Overcast Sky'!S4</f>
        <v>1058.4174</v>
      </c>
      <c r="T4" s="80">
        <f>'Electric lighting'!$G4+'Overcast Sky'!T4</f>
        <v>928.36750000000006</v>
      </c>
      <c r="U4" s="80">
        <f>'Electric lighting'!$G4+'Overcast Sky'!U4</f>
        <v>764.5467000000001</v>
      </c>
      <c r="V4" s="80">
        <f>'Electric lighting'!$G4+'Overcast Sky'!V4</f>
        <v>1033.8811000000001</v>
      </c>
      <c r="W4" s="80">
        <f>'Electric lighting'!$G4+'Overcast Sky'!W4</f>
        <v>1244.1943000000001</v>
      </c>
      <c r="X4" s="80">
        <f>'Electric lighting'!$G4+'Overcast Sky'!X4</f>
        <v>1458.3798999999999</v>
      </c>
      <c r="Y4" s="80">
        <f>'Overcast Sky'!Y4</f>
        <v>996.73919999999998</v>
      </c>
      <c r="Z4" s="80">
        <f>'Electric lighting'!$G4+'Overcast Sky'!Z4</f>
        <v>1562.5524</v>
      </c>
      <c r="AA4" s="80">
        <f>'Electric lighting'!$G4+'Overcast Sky'!AA4</f>
        <v>1546.1158</v>
      </c>
      <c r="AB4" s="80">
        <f>'Overcast Sky'!AB4</f>
        <v>1297.4839999999999</v>
      </c>
      <c r="AC4" s="80">
        <f>'Electric lighting'!$G4+'Overcast Sky'!AC4</f>
        <v>2074.2629999999999</v>
      </c>
      <c r="AD4" s="80">
        <f>'Electric lighting'!$G4+'Overcast Sky'!AD4</f>
        <v>1544.1575</v>
      </c>
      <c r="AE4" s="87">
        <f>'Electric lighting'!$G4+'Overcast Sky'!AE4</f>
        <v>1234.4574</v>
      </c>
      <c r="AG4" s="3" t="s">
        <v>94</v>
      </c>
    </row>
    <row r="5" spans="1:33" x14ac:dyDescent="0.3">
      <c r="A5" s="82" t="s">
        <v>8</v>
      </c>
      <c r="B5" s="86">
        <f>'Electric lighting'!$G5+'Overcast Sky'!B5</f>
        <v>681.16870999999992</v>
      </c>
      <c r="C5" s="80">
        <f>'Electric lighting'!$G5+'Overcast Sky'!C5</f>
        <v>737.13990999999999</v>
      </c>
      <c r="D5" s="80">
        <f>'Electric lighting'!$G5+'Overcast Sky'!D5</f>
        <v>797.9434</v>
      </c>
      <c r="E5" s="80">
        <f>'Electric lighting'!$G5+'Overcast Sky'!E5</f>
        <v>858.83889999999997</v>
      </c>
      <c r="F5" s="80">
        <f>'Electric lighting'!$G5+'Overcast Sky'!F5</f>
        <v>865.78379999999993</v>
      </c>
      <c r="G5" s="80">
        <f>'Electric lighting'!$G5+'Overcast Sky'!G5</f>
        <v>842.70010000000002</v>
      </c>
      <c r="H5" s="80">
        <f>'Electric lighting'!$G5+'Overcast Sky'!H5</f>
        <v>840.58870000000002</v>
      </c>
      <c r="I5" s="80">
        <f>'Electric lighting'!$G5+'Overcast Sky'!I5</f>
        <v>739.15760999999998</v>
      </c>
      <c r="J5" s="80">
        <f>'Electric lighting'!$G5+'Overcast Sky'!J5</f>
        <v>680.52701000000002</v>
      </c>
      <c r="K5" s="80">
        <f>'Electric lighting'!$G5+'Overcast Sky'!K5</f>
        <v>664.9</v>
      </c>
      <c r="L5" s="80">
        <f>'Electric lighting'!$G5+'Overcast Sky'!L5</f>
        <v>864.85079999999994</v>
      </c>
      <c r="M5" s="80">
        <f>'Electric lighting'!$G5+'Overcast Sky'!M5</f>
        <v>1030.9032</v>
      </c>
      <c r="N5" s="80">
        <f>'Electric lighting'!$G5+'Overcast Sky'!N5</f>
        <v>1138.0976000000001</v>
      </c>
      <c r="O5" s="80">
        <f>'Electric lighting'!$G5+'Overcast Sky'!O5</f>
        <v>1101.0367000000001</v>
      </c>
      <c r="P5" s="80">
        <f>'Electric lighting'!$G5+'Overcast Sky'!P5</f>
        <v>1315.0466000000001</v>
      </c>
      <c r="Q5" s="80">
        <f>'Electric lighting'!$G5+'Overcast Sky'!Q5</f>
        <v>1308.2379000000001</v>
      </c>
      <c r="R5" s="80">
        <f>'Electric lighting'!$G5+'Overcast Sky'!R5</f>
        <v>1196.3034</v>
      </c>
      <c r="S5" s="80">
        <f>'Electric lighting'!$G5+'Overcast Sky'!S5</f>
        <v>998.00509999999997</v>
      </c>
      <c r="T5" s="80">
        <f>'Electric lighting'!$G5+'Overcast Sky'!T5</f>
        <v>909.98469999999998</v>
      </c>
      <c r="U5" s="80">
        <f>'Electric lighting'!$G5+'Overcast Sky'!U5</f>
        <v>775.00569999999993</v>
      </c>
      <c r="V5" s="80">
        <f>'Electric lighting'!$G5+'Overcast Sky'!V5</f>
        <v>1021.2107</v>
      </c>
      <c r="W5" s="80">
        <f>'Electric lighting'!$G5+'Overcast Sky'!W5</f>
        <v>1058.0203999999999</v>
      </c>
      <c r="X5" s="80">
        <f>'Electric lighting'!$G5+'Overcast Sky'!X5</f>
        <v>1433.5920000000001</v>
      </c>
      <c r="Y5" s="80">
        <f>'Overcast Sky'!Y5</f>
        <v>722.23419999999999</v>
      </c>
      <c r="Z5" s="80">
        <f>'Electric lighting'!$G5+'Overcast Sky'!Z5</f>
        <v>1608.6599000000001</v>
      </c>
      <c r="AA5" s="80">
        <f>'Electric lighting'!$G5+'Overcast Sky'!AA5</f>
        <v>1407.8521000000001</v>
      </c>
      <c r="AB5" s="80">
        <f>'Overcast Sky'!AB5</f>
        <v>1056.8420000000001</v>
      </c>
      <c r="AC5" s="80">
        <f>'Electric lighting'!$G5+'Overcast Sky'!AC5</f>
        <v>1552.1147999999998</v>
      </c>
      <c r="AD5" s="80">
        <f>'Electric lighting'!$G5+'Overcast Sky'!AD5</f>
        <v>1145.0999999999999</v>
      </c>
      <c r="AE5" s="87">
        <f>'Electric lighting'!$G5+'Overcast Sky'!AE5</f>
        <v>1052.2172</v>
      </c>
      <c r="AG5" s="3" t="s">
        <v>95</v>
      </c>
    </row>
    <row r="6" spans="1:33" x14ac:dyDescent="0.3">
      <c r="A6" s="82" t="s">
        <v>9</v>
      </c>
      <c r="B6" s="86">
        <f>'Electric lighting'!$G6+'Overcast Sky'!B6</f>
        <v>656.76073000000008</v>
      </c>
      <c r="C6" s="80">
        <f>'Electric lighting'!$G6+'Overcast Sky'!C6</f>
        <v>742.97</v>
      </c>
      <c r="D6" s="80">
        <f>'Electric lighting'!$G6+'Overcast Sky'!D6</f>
        <v>763.12100000000009</v>
      </c>
      <c r="E6" s="80">
        <f>'Electric lighting'!$G6+'Overcast Sky'!E6</f>
        <v>806.41320000000007</v>
      </c>
      <c r="F6" s="80">
        <f>'Electric lighting'!$G6+'Overcast Sky'!F6</f>
        <v>824.94440000000009</v>
      </c>
      <c r="G6" s="80">
        <f>'Electric lighting'!$G6+'Overcast Sky'!G6</f>
        <v>788.01330000000007</v>
      </c>
      <c r="H6" s="80">
        <f>'Electric lighting'!$G6+'Overcast Sky'!H6</f>
        <v>746.34580000000005</v>
      </c>
      <c r="I6" s="80">
        <f>'Electric lighting'!$G6+'Overcast Sky'!I6</f>
        <v>708.11174000000005</v>
      </c>
      <c r="J6" s="80">
        <f>'Electric lighting'!$G6+'Overcast Sky'!J6</f>
        <v>659.12087000000008</v>
      </c>
      <c r="K6" s="80">
        <f>'Electric lighting'!$G6+'Overcast Sky'!K6</f>
        <v>640.70000000000005</v>
      </c>
      <c r="L6" s="80">
        <f>'Electric lighting'!$G6+'Overcast Sky'!L6</f>
        <v>884.08220000000006</v>
      </c>
      <c r="M6" s="80">
        <f>'Electric lighting'!$G6+'Overcast Sky'!M6</f>
        <v>933.34260000000006</v>
      </c>
      <c r="N6" s="80">
        <f>'Electric lighting'!$G6+'Overcast Sky'!N6</f>
        <v>1075.3223</v>
      </c>
      <c r="O6" s="80">
        <f>'Electric lighting'!$G6+'Overcast Sky'!O6</f>
        <v>1187.6170999999999</v>
      </c>
      <c r="P6" s="80">
        <f>'Electric lighting'!$G6+'Overcast Sky'!P6</f>
        <v>1182.0179000000001</v>
      </c>
      <c r="Q6" s="80">
        <f>'Electric lighting'!$G6+'Overcast Sky'!Q6</f>
        <v>1267.9336000000001</v>
      </c>
      <c r="R6" s="80">
        <f>'Electric lighting'!$G6+'Overcast Sky'!R6</f>
        <v>1098.2721000000001</v>
      </c>
      <c r="S6" s="80">
        <f>'Electric lighting'!$G6+'Overcast Sky'!S6</f>
        <v>919.99</v>
      </c>
      <c r="T6" s="80">
        <f>'Electric lighting'!$G6+'Overcast Sky'!T6</f>
        <v>900.98610000000008</v>
      </c>
      <c r="U6" s="80">
        <f>'Electric lighting'!$G6+'Overcast Sky'!U6</f>
        <v>740.2042100000001</v>
      </c>
      <c r="V6" s="80">
        <f>'Electric lighting'!$G6+'Overcast Sky'!V6</f>
        <v>929.01480000000004</v>
      </c>
      <c r="W6" s="80">
        <f>'Electric lighting'!$G6+'Overcast Sky'!W6</f>
        <v>1179.9611</v>
      </c>
      <c r="X6" s="80">
        <f>'Electric lighting'!$G6+'Overcast Sky'!X6</f>
        <v>1295.9737</v>
      </c>
      <c r="Y6" s="80">
        <f>'Overcast Sky'!Y6</f>
        <v>797.14480000000003</v>
      </c>
      <c r="Z6" s="80">
        <f>'Electric lighting'!$G6+'Overcast Sky'!Z6</f>
        <v>1622.3555000000001</v>
      </c>
      <c r="AA6" s="80">
        <f>'Electric lighting'!$G6+'Overcast Sky'!AA6</f>
        <v>1472.6806999999999</v>
      </c>
      <c r="AB6" s="80">
        <f>'Overcast Sky'!AB6</f>
        <v>934.29629999999997</v>
      </c>
      <c r="AC6" s="80">
        <f>'Electric lighting'!$G6+'Overcast Sky'!AC6</f>
        <v>1210.0481</v>
      </c>
      <c r="AD6" s="80">
        <f>'Electric lighting'!$G6+'Overcast Sky'!AD6</f>
        <v>1491.0087000000001</v>
      </c>
      <c r="AE6" s="87">
        <f>'Electric lighting'!$G6+'Overcast Sky'!AE6</f>
        <v>1101.0787</v>
      </c>
    </row>
    <row r="7" spans="1:33" x14ac:dyDescent="0.3">
      <c r="A7" s="82" t="s">
        <v>18</v>
      </c>
      <c r="B7" s="86">
        <f>'Electric lighting'!$G7+'Overcast Sky'!B7</f>
        <v>599.73054000000002</v>
      </c>
      <c r="C7" s="80">
        <f>'Electric lighting'!$G7+'Overcast Sky'!C7</f>
        <v>722.14620000000002</v>
      </c>
      <c r="D7" s="80">
        <f>'Electric lighting'!$G7+'Overcast Sky'!D7</f>
        <v>756.92150000000004</v>
      </c>
      <c r="E7" s="80">
        <f>'Electric lighting'!$G7+'Overcast Sky'!E7</f>
        <v>843.64920000000006</v>
      </c>
      <c r="F7" s="80">
        <f>'Electric lighting'!$G7+'Overcast Sky'!F7</f>
        <v>861.34650000000011</v>
      </c>
      <c r="G7" s="80">
        <f>'Electric lighting'!$G7+'Overcast Sky'!G7</f>
        <v>927.2949000000001</v>
      </c>
      <c r="H7" s="80">
        <f>'Electric lighting'!$G7+'Overcast Sky'!H7</f>
        <v>793.95920000000001</v>
      </c>
      <c r="I7" s="80">
        <f>'Electric lighting'!$G7+'Overcast Sky'!I7</f>
        <v>725.73329999999999</v>
      </c>
      <c r="J7" s="80">
        <f>'Electric lighting'!$G7+'Overcast Sky'!J7</f>
        <v>594.83814000000007</v>
      </c>
      <c r="K7" s="80">
        <f>'Electric lighting'!$G7+'Overcast Sky'!K7</f>
        <v>566.6</v>
      </c>
      <c r="L7" s="80">
        <f>'Electric lighting'!$G7+'Overcast Sky'!L7</f>
        <v>836.97040000000004</v>
      </c>
      <c r="M7" s="80">
        <f>'Electric lighting'!$G7+'Overcast Sky'!M7</f>
        <v>1090.4765</v>
      </c>
      <c r="N7" s="80">
        <f>'Electric lighting'!$G7+'Overcast Sky'!N7</f>
        <v>1415.3776</v>
      </c>
      <c r="O7" s="80">
        <f>'Electric lighting'!$G7+'Overcast Sky'!O7</f>
        <v>1318.9428</v>
      </c>
      <c r="P7" s="80">
        <f>'Electric lighting'!$G7+'Overcast Sky'!P7</f>
        <v>1510.2399</v>
      </c>
      <c r="Q7" s="80">
        <f>'Electric lighting'!$G7+'Overcast Sky'!Q7</f>
        <v>1854.1570000000002</v>
      </c>
      <c r="R7" s="80">
        <f>'Electric lighting'!$G7+'Overcast Sky'!R7</f>
        <v>1440.4079000000002</v>
      </c>
      <c r="S7" s="80">
        <f>'Electric lighting'!$G7+'Overcast Sky'!S7</f>
        <v>1228.5894000000001</v>
      </c>
      <c r="T7" s="80">
        <f>'Electric lighting'!$G7+'Overcast Sky'!T7</f>
        <v>900.80860000000007</v>
      </c>
      <c r="U7" s="80">
        <f>'Electric lighting'!$G7+'Overcast Sky'!U7</f>
        <v>693.69560000000001</v>
      </c>
      <c r="V7" s="80">
        <f>'Electric lighting'!$G7+'Overcast Sky'!V7</f>
        <v>1338.2766000000001</v>
      </c>
      <c r="W7" s="80">
        <f>'Electric lighting'!$G7+'Overcast Sky'!W7</f>
        <v>1207.1336999999999</v>
      </c>
      <c r="X7" s="80">
        <f>'Electric lighting'!$G7+'Overcast Sky'!X7</f>
        <v>2124.7959999999998</v>
      </c>
      <c r="Y7" s="80">
        <f>'Overcast Sky'!Y7</f>
        <v>1301.4929999999999</v>
      </c>
      <c r="Z7" s="80">
        <f>'Electric lighting'!$G7+'Overcast Sky'!Z7</f>
        <v>2546.5990000000002</v>
      </c>
      <c r="AA7" s="80">
        <f>'Electric lighting'!$G7+'Overcast Sky'!AA7</f>
        <v>2587.0729999999999</v>
      </c>
      <c r="AB7" s="80">
        <f>'Overcast Sky'!AB7</f>
        <v>1643.4780000000001</v>
      </c>
      <c r="AC7" s="80">
        <f>'Electric lighting'!$G7+'Overcast Sky'!AC7</f>
        <v>1624.8679999999999</v>
      </c>
      <c r="AD7" s="80">
        <f>'Electric lighting'!$G7+'Overcast Sky'!AD7</f>
        <v>1890.3650000000002</v>
      </c>
      <c r="AE7" s="87">
        <f>'Electric lighting'!$G7+'Overcast Sky'!AE7</f>
        <v>1351.3150000000001</v>
      </c>
    </row>
    <row r="8" spans="1:33" x14ac:dyDescent="0.3">
      <c r="A8" s="82" t="s">
        <v>26</v>
      </c>
      <c r="B8" s="86">
        <f>'Electric lighting'!$G8+'Overcast Sky'!B8</f>
        <v>648.35800999999992</v>
      </c>
      <c r="C8" s="80">
        <f>'Electric lighting'!$G8+'Overcast Sky'!C8</f>
        <v>728.13684999999998</v>
      </c>
      <c r="D8" s="80">
        <f>'Electric lighting'!$G8+'Overcast Sky'!D8</f>
        <v>840.24299999999994</v>
      </c>
      <c r="E8" s="80">
        <f>'Electric lighting'!$G8+'Overcast Sky'!E8</f>
        <v>938.12789999999995</v>
      </c>
      <c r="F8" s="80">
        <f>'Electric lighting'!$G8+'Overcast Sky'!F8</f>
        <v>862.68919999999991</v>
      </c>
      <c r="G8" s="80">
        <f>'Electric lighting'!$G8+'Overcast Sky'!G8</f>
        <v>815.22589999999991</v>
      </c>
      <c r="H8" s="80">
        <f>'Electric lighting'!$G8+'Overcast Sky'!H8</f>
        <v>845.49810000000002</v>
      </c>
      <c r="I8" s="80">
        <f>'Electric lighting'!$G8+'Overcast Sky'!I8</f>
        <v>697.31642999999997</v>
      </c>
      <c r="J8" s="80">
        <f>'Electric lighting'!$G8+'Overcast Sky'!J8</f>
        <v>648.07903999999996</v>
      </c>
      <c r="K8" s="80">
        <f>'Electric lighting'!$G8+'Overcast Sky'!K8</f>
        <v>629.29999999999995</v>
      </c>
      <c r="L8" s="80">
        <f>'Electric lighting'!$G8+'Overcast Sky'!L8</f>
        <v>852.0136</v>
      </c>
      <c r="M8" s="80">
        <f>'Electric lighting'!$G8+'Overcast Sky'!M8</f>
        <v>1098.0977</v>
      </c>
      <c r="N8" s="80">
        <f>'Electric lighting'!$G8+'Overcast Sky'!N8</f>
        <v>1167.9466</v>
      </c>
      <c r="O8" s="80">
        <f>'Electric lighting'!$G8+'Overcast Sky'!O8</f>
        <v>1267.3262</v>
      </c>
      <c r="P8" s="80">
        <f>'Electric lighting'!$G8+'Overcast Sky'!P8</f>
        <v>1228.5201999999999</v>
      </c>
      <c r="Q8" s="80">
        <f>'Electric lighting'!$G8+'Overcast Sky'!Q8</f>
        <v>1403.9319</v>
      </c>
      <c r="R8" s="80">
        <f>'Electric lighting'!$G8+'Overcast Sky'!R8</f>
        <v>1297.2995999999998</v>
      </c>
      <c r="S8" s="80">
        <f>'Electric lighting'!$G8+'Overcast Sky'!S8</f>
        <v>1086.4108999999999</v>
      </c>
      <c r="T8" s="80">
        <f>'Electric lighting'!$G8+'Overcast Sky'!T8</f>
        <v>904.27379999999994</v>
      </c>
      <c r="U8" s="80">
        <f>'Electric lighting'!$G8+'Overcast Sky'!U8</f>
        <v>722.76864</v>
      </c>
      <c r="V8" s="80">
        <f>'Electric lighting'!$G8+'Overcast Sky'!V8</f>
        <v>859.26549999999997</v>
      </c>
      <c r="W8" s="80">
        <f>'Electric lighting'!$G8+'Overcast Sky'!W8</f>
        <v>1299.4319999999998</v>
      </c>
      <c r="X8" s="80">
        <f>'Electric lighting'!$G8+'Overcast Sky'!X8</f>
        <v>1527.8155999999999</v>
      </c>
      <c r="Y8" s="80">
        <f>'Overcast Sky'!Y8</f>
        <v>953.03530000000001</v>
      </c>
      <c r="Z8" s="80">
        <f>'Electric lighting'!$G8+'Overcast Sky'!Z8</f>
        <v>1641.4009999999998</v>
      </c>
      <c r="AA8" s="80">
        <f>'Electric lighting'!$G8+'Overcast Sky'!AA8</f>
        <v>1675.6789999999999</v>
      </c>
      <c r="AB8" s="80">
        <f>'Overcast Sky'!AB8</f>
        <v>1331.5060000000001</v>
      </c>
      <c r="AC8" s="80">
        <f>'Electric lighting'!$G8+'Overcast Sky'!AC8</f>
        <v>1744.2670000000001</v>
      </c>
      <c r="AD8" s="80">
        <f>'Electric lighting'!$G8+'Overcast Sky'!AD8</f>
        <v>1480.4333999999999</v>
      </c>
      <c r="AE8" s="87">
        <f>'Electric lighting'!$G8+'Overcast Sky'!AE8</f>
        <v>1295.9269999999999</v>
      </c>
    </row>
    <row r="9" spans="1:33" x14ac:dyDescent="0.3">
      <c r="A9" s="82" t="s">
        <v>27</v>
      </c>
      <c r="B9" s="86">
        <f>'Electric lighting'!$G9+'Overcast Sky'!B9</f>
        <v>700.18241999999998</v>
      </c>
      <c r="C9" s="80">
        <f>'Electric lighting'!$G9+'Overcast Sky'!C9</f>
        <v>757.35335999999995</v>
      </c>
      <c r="D9" s="80">
        <f>'Electric lighting'!$G9+'Overcast Sky'!D9</f>
        <v>808.18889999999999</v>
      </c>
      <c r="E9" s="80">
        <f>'Electric lighting'!$G9+'Overcast Sky'!E9</f>
        <v>977.8587</v>
      </c>
      <c r="F9" s="80">
        <f>'Electric lighting'!$G9+'Overcast Sky'!F9</f>
        <v>877.2722</v>
      </c>
      <c r="G9" s="80">
        <f>'Electric lighting'!$G9+'Overcast Sky'!G9</f>
        <v>926.8057</v>
      </c>
      <c r="H9" s="80">
        <f>'Electric lighting'!$G9+'Overcast Sky'!H9</f>
        <v>872.87670000000003</v>
      </c>
      <c r="I9" s="80">
        <f>'Electric lighting'!$G9+'Overcast Sky'!I9</f>
        <v>760.41354999999999</v>
      </c>
      <c r="J9" s="80">
        <f>'Electric lighting'!$G9+'Overcast Sky'!J9</f>
        <v>706.95145000000002</v>
      </c>
      <c r="K9" s="80">
        <f>'Electric lighting'!$G9+'Overcast Sky'!K9</f>
        <v>688.5</v>
      </c>
      <c r="L9" s="80">
        <f>'Electric lighting'!$G9+'Overcast Sky'!L9</f>
        <v>893.17599999999993</v>
      </c>
      <c r="M9" s="80">
        <f>'Electric lighting'!$G9+'Overcast Sky'!M9</f>
        <v>996.95710000000008</v>
      </c>
      <c r="N9" s="80">
        <f>'Electric lighting'!$G9+'Overcast Sky'!N9</f>
        <v>1224.8187</v>
      </c>
      <c r="O9" s="80">
        <f>'Electric lighting'!$G9+'Overcast Sky'!O9</f>
        <v>1281.7507000000001</v>
      </c>
      <c r="P9" s="80">
        <f>'Electric lighting'!$G9+'Overcast Sky'!P9</f>
        <v>1324.6725000000001</v>
      </c>
      <c r="Q9" s="80">
        <f>'Electric lighting'!$G9+'Overcast Sky'!Q9</f>
        <v>1442.4522999999999</v>
      </c>
      <c r="R9" s="80">
        <f>'Electric lighting'!$G9+'Overcast Sky'!R9</f>
        <v>1163.2221</v>
      </c>
      <c r="S9" s="80">
        <f>'Electric lighting'!$G9+'Overcast Sky'!S9</f>
        <v>1112.5627999999999</v>
      </c>
      <c r="T9" s="80">
        <f>'Electric lighting'!$G9+'Overcast Sky'!T9</f>
        <v>952.51440000000002</v>
      </c>
      <c r="U9" s="80">
        <f>'Electric lighting'!$G9+'Overcast Sky'!U9</f>
        <v>788.81989999999996</v>
      </c>
      <c r="V9" s="80">
        <f>'Electric lighting'!$G9+'Overcast Sky'!V9</f>
        <v>888.43349999999998</v>
      </c>
      <c r="W9" s="80">
        <f>'Electric lighting'!$G9+'Overcast Sky'!W9</f>
        <v>1039.1689999999999</v>
      </c>
      <c r="X9" s="80">
        <f>'Electric lighting'!$G9+'Overcast Sky'!X9</f>
        <v>1346.49</v>
      </c>
      <c r="Y9" s="80">
        <f>'Overcast Sky'!Y9</f>
        <v>1051.172</v>
      </c>
      <c r="Z9" s="80">
        <f>'Electric lighting'!$G9+'Overcast Sky'!Z9</f>
        <v>1482.0684999999999</v>
      </c>
      <c r="AA9" s="80">
        <f>'Electric lighting'!$G9+'Overcast Sky'!AA9</f>
        <v>1659.7836</v>
      </c>
      <c r="AB9" s="80">
        <f>'Overcast Sky'!AB9</f>
        <v>859.30939999999998</v>
      </c>
      <c r="AC9" s="80">
        <f>'Electric lighting'!$G9+'Overcast Sky'!AC9</f>
        <v>1738.5809999999999</v>
      </c>
      <c r="AD9" s="80">
        <f>'Electric lighting'!$G9+'Overcast Sky'!AD9</f>
        <v>1416.7789</v>
      </c>
      <c r="AE9" s="87">
        <f>'Electric lighting'!$G9+'Overcast Sky'!AE9</f>
        <v>1109.1664000000001</v>
      </c>
    </row>
    <row r="10" spans="1:33" x14ac:dyDescent="0.3">
      <c r="A10" s="82" t="s">
        <v>28</v>
      </c>
      <c r="B10" s="86">
        <f>'Electric lighting'!$G10+'Overcast Sky'!B10</f>
        <v>722.29664000000002</v>
      </c>
      <c r="C10" s="80">
        <f>'Electric lighting'!$G10+'Overcast Sky'!C10</f>
        <v>767.65922</v>
      </c>
      <c r="D10" s="80">
        <f>'Electric lighting'!$G10+'Overcast Sky'!D10</f>
        <v>827.58429999999998</v>
      </c>
      <c r="E10" s="80">
        <f>'Electric lighting'!$G10+'Overcast Sky'!E10</f>
        <v>902.54930000000002</v>
      </c>
      <c r="F10" s="80">
        <f>'Electric lighting'!$G10+'Overcast Sky'!F10</f>
        <v>863.97669999999994</v>
      </c>
      <c r="G10" s="80">
        <f>'Electric lighting'!$G10+'Overcast Sky'!G10</f>
        <v>910.62620000000004</v>
      </c>
      <c r="H10" s="80">
        <f>'Electric lighting'!$G10+'Overcast Sky'!H10</f>
        <v>861.35760000000005</v>
      </c>
      <c r="I10" s="80">
        <f>'Electric lighting'!$G10+'Overcast Sky'!I10</f>
        <v>772.11661000000004</v>
      </c>
      <c r="J10" s="80">
        <f>'Electric lighting'!$G10+'Overcast Sky'!J10</f>
        <v>726.15833999999995</v>
      </c>
      <c r="K10" s="80">
        <f>'Electric lighting'!$G10+'Overcast Sky'!K10</f>
        <v>708.5</v>
      </c>
      <c r="L10" s="80">
        <f>'Electric lighting'!$G10+'Overcast Sky'!L10</f>
        <v>936.02959999999996</v>
      </c>
      <c r="M10" s="80">
        <f>'Electric lighting'!$G10+'Overcast Sky'!M10</f>
        <v>970.07060000000001</v>
      </c>
      <c r="N10" s="80">
        <f>'Electric lighting'!$G10+'Overcast Sky'!N10</f>
        <v>1194.4558</v>
      </c>
      <c r="O10" s="80">
        <f>'Electric lighting'!$G10+'Overcast Sky'!O10</f>
        <v>1219.9232999999999</v>
      </c>
      <c r="P10" s="80">
        <f>'Electric lighting'!$G10+'Overcast Sky'!P10</f>
        <v>1143.7132999999999</v>
      </c>
      <c r="Q10" s="80">
        <f>'Electric lighting'!$G10+'Overcast Sky'!Q10</f>
        <v>1294.1406999999999</v>
      </c>
      <c r="R10" s="80">
        <f>'Electric lighting'!$G10+'Overcast Sky'!R10</f>
        <v>1198.8503000000001</v>
      </c>
      <c r="S10" s="80">
        <f>'Electric lighting'!$G10+'Overcast Sky'!S10</f>
        <v>1048.2090000000001</v>
      </c>
      <c r="T10" s="80">
        <f>'Electric lighting'!$G10+'Overcast Sky'!T10</f>
        <v>971.95370000000003</v>
      </c>
      <c r="U10" s="80">
        <f>'Electric lighting'!$G10+'Overcast Sky'!U10</f>
        <v>789.90254000000004</v>
      </c>
      <c r="V10" s="80">
        <f>'Electric lighting'!$G10+'Overcast Sky'!V10</f>
        <v>955.05920000000003</v>
      </c>
      <c r="W10" s="80">
        <f>'Electric lighting'!$G10+'Overcast Sky'!W10</f>
        <v>1093.4591</v>
      </c>
      <c r="X10" s="80">
        <f>'Electric lighting'!$G10+'Overcast Sky'!X10</f>
        <v>1226.3199</v>
      </c>
      <c r="Y10" s="80">
        <f>'Overcast Sky'!Y10</f>
        <v>776.54340000000002</v>
      </c>
      <c r="Z10" s="80">
        <f>'Electric lighting'!$G10+'Overcast Sky'!Z10</f>
        <v>1448.008</v>
      </c>
      <c r="AA10" s="80">
        <f>'Electric lighting'!$G10+'Overcast Sky'!AA10</f>
        <v>1749.759</v>
      </c>
      <c r="AB10" s="80">
        <f>'Overcast Sky'!AB10</f>
        <v>906.13319999999999</v>
      </c>
      <c r="AC10" s="80">
        <f>'Electric lighting'!$G10+'Overcast Sky'!AC10</f>
        <v>1596.9998000000001</v>
      </c>
      <c r="AD10" s="80">
        <f>'Electric lighting'!$G10+'Overcast Sky'!AD10</f>
        <v>1349.8843000000002</v>
      </c>
      <c r="AE10" s="87">
        <f>'Electric lighting'!$G10+'Overcast Sky'!AE10</f>
        <v>1110.7652</v>
      </c>
    </row>
    <row r="11" spans="1:33" x14ac:dyDescent="0.3">
      <c r="A11" s="82" t="s">
        <v>29</v>
      </c>
      <c r="B11" s="86">
        <f>'Electric lighting'!$G11+'Overcast Sky'!B11</f>
        <v>682.03382999999997</v>
      </c>
      <c r="C11" s="80">
        <f>'Electric lighting'!$G11+'Overcast Sky'!C11</f>
        <v>734.21303</v>
      </c>
      <c r="D11" s="80">
        <f>'Electric lighting'!$G11+'Overcast Sky'!D11</f>
        <v>792.19839999999999</v>
      </c>
      <c r="E11" s="80">
        <f>'Electric lighting'!$G11+'Overcast Sky'!E11</f>
        <v>892.01889999999992</v>
      </c>
      <c r="F11" s="80">
        <f>'Electric lighting'!$G11+'Overcast Sky'!F11</f>
        <v>813.84140000000002</v>
      </c>
      <c r="G11" s="80">
        <f>'Electric lighting'!$G11+'Overcast Sky'!G11</f>
        <v>815.21149999999989</v>
      </c>
      <c r="H11" s="80">
        <f>'Electric lighting'!$G11+'Overcast Sky'!H11</f>
        <v>813.82559999999989</v>
      </c>
      <c r="I11" s="80">
        <f>'Electric lighting'!$G11+'Overcast Sky'!I11</f>
        <v>734.09503999999993</v>
      </c>
      <c r="J11" s="80">
        <f>'Electric lighting'!$G11+'Overcast Sky'!J11</f>
        <v>676.87198999999998</v>
      </c>
      <c r="K11" s="80">
        <f>'Electric lighting'!$G11+'Overcast Sky'!K11</f>
        <v>661.3</v>
      </c>
      <c r="L11" s="80">
        <f>'Electric lighting'!$G11+'Overcast Sky'!L11</f>
        <v>852.17189999999994</v>
      </c>
      <c r="M11" s="80">
        <f>'Electric lighting'!$G11+'Overcast Sky'!M11</f>
        <v>949.79219999999998</v>
      </c>
      <c r="N11" s="80">
        <f>'Electric lighting'!$G11+'Overcast Sky'!N11</f>
        <v>1162.356</v>
      </c>
      <c r="O11" s="80">
        <f>'Electric lighting'!$G11+'Overcast Sky'!O11</f>
        <v>1098.8004999999998</v>
      </c>
      <c r="P11" s="80">
        <f>'Electric lighting'!$G11+'Overcast Sky'!P11</f>
        <v>1259.6030999999998</v>
      </c>
      <c r="Q11" s="80">
        <f>'Electric lighting'!$G11+'Overcast Sky'!Q11</f>
        <v>1359.4820999999999</v>
      </c>
      <c r="R11" s="80">
        <f>'Electric lighting'!$G11+'Overcast Sky'!R11</f>
        <v>1186.6707999999999</v>
      </c>
      <c r="S11" s="80">
        <f>'Electric lighting'!$G11+'Overcast Sky'!S11</f>
        <v>1061.0785999999998</v>
      </c>
      <c r="T11" s="80">
        <f>'Electric lighting'!$G11+'Overcast Sky'!T11</f>
        <v>933.18389999999999</v>
      </c>
      <c r="U11" s="80">
        <f>'Electric lighting'!$G11+'Overcast Sky'!U11</f>
        <v>747.05669</v>
      </c>
      <c r="V11" s="80">
        <f>'Electric lighting'!$G11+'Overcast Sky'!V11</f>
        <v>909.72839999999997</v>
      </c>
      <c r="W11" s="80">
        <f>'Electric lighting'!$G11+'Overcast Sky'!W11</f>
        <v>1071.999</v>
      </c>
      <c r="X11" s="80">
        <f>'Electric lighting'!$G11+'Overcast Sky'!X11</f>
        <v>1160.4526000000001</v>
      </c>
      <c r="Y11" s="80">
        <f>'Overcast Sky'!Y11</f>
        <v>785.84389999999996</v>
      </c>
      <c r="Z11" s="80">
        <f>'Electric lighting'!$G11+'Overcast Sky'!Z11</f>
        <v>1293.9213999999999</v>
      </c>
      <c r="AA11" s="80">
        <f>'Electric lighting'!$G11+'Overcast Sky'!AA11</f>
        <v>1637.5510999999999</v>
      </c>
      <c r="AB11" s="80">
        <f>'Overcast Sky'!AB11</f>
        <v>821.24400000000003</v>
      </c>
      <c r="AC11" s="80">
        <f>'Electric lighting'!$G11+'Overcast Sky'!AC11</f>
        <v>1548.7249999999999</v>
      </c>
      <c r="AD11" s="80">
        <f>'Electric lighting'!$G11+'Overcast Sky'!AD11</f>
        <v>1235.2926</v>
      </c>
      <c r="AE11" s="87">
        <f>'Electric lighting'!$G11+'Overcast Sky'!AE11</f>
        <v>1058.5854999999999</v>
      </c>
    </row>
    <row r="12" spans="1:33" x14ac:dyDescent="0.3">
      <c r="A12" s="82" t="s">
        <v>30</v>
      </c>
      <c r="B12" s="86">
        <f>'Electric lighting'!$G12+'Overcast Sky'!B12</f>
        <v>629.85345000000007</v>
      </c>
      <c r="C12" s="80">
        <f>'Electric lighting'!$G12+'Overcast Sky'!C12</f>
        <v>694.14138000000003</v>
      </c>
      <c r="D12" s="80">
        <f>'Electric lighting'!$G12+'Overcast Sky'!D12</f>
        <v>748.05120000000011</v>
      </c>
      <c r="E12" s="80">
        <f>'Electric lighting'!$G12+'Overcast Sky'!E12</f>
        <v>842.89380000000006</v>
      </c>
      <c r="F12" s="80">
        <f>'Electric lighting'!$G12+'Overcast Sky'!F12</f>
        <v>814.15219999999999</v>
      </c>
      <c r="G12" s="80">
        <f>'Electric lighting'!$G12+'Overcast Sky'!G12</f>
        <v>850.57720000000006</v>
      </c>
      <c r="H12" s="80">
        <f>'Electric lighting'!$G12+'Overcast Sky'!H12</f>
        <v>765.50650000000007</v>
      </c>
      <c r="I12" s="80">
        <f>'Electric lighting'!$G12+'Overcast Sky'!I12</f>
        <v>682.44766000000004</v>
      </c>
      <c r="J12" s="80">
        <f>'Electric lighting'!$G12+'Overcast Sky'!J12</f>
        <v>622.02931000000001</v>
      </c>
      <c r="K12" s="80">
        <f>'Electric lighting'!$G12+'Overcast Sky'!K12</f>
        <v>605.20000000000005</v>
      </c>
      <c r="L12" s="80">
        <f>'Electric lighting'!$G12+'Overcast Sky'!L12</f>
        <v>874.15309999999999</v>
      </c>
      <c r="M12" s="80">
        <f>'Electric lighting'!$G12+'Overcast Sky'!M12</f>
        <v>897.12090000000012</v>
      </c>
      <c r="N12" s="80">
        <f>'Electric lighting'!$G12+'Overcast Sky'!N12</f>
        <v>1157.1203</v>
      </c>
      <c r="O12" s="80">
        <f>'Electric lighting'!$G12+'Overcast Sky'!O12</f>
        <v>1202.5473000000002</v>
      </c>
      <c r="P12" s="80">
        <f>'Electric lighting'!$G12+'Overcast Sky'!P12</f>
        <v>1182.4897000000001</v>
      </c>
      <c r="Q12" s="80">
        <f>'Electric lighting'!$G12+'Overcast Sky'!Q12</f>
        <v>1328.9952000000001</v>
      </c>
      <c r="R12" s="80">
        <f>'Electric lighting'!$G12+'Overcast Sky'!R12</f>
        <v>1073.7689</v>
      </c>
      <c r="S12" s="80">
        <f>'Electric lighting'!$G12+'Overcast Sky'!S12</f>
        <v>1093.9370000000001</v>
      </c>
      <c r="T12" s="80">
        <f>'Electric lighting'!$G12+'Overcast Sky'!T12</f>
        <v>879.01480000000004</v>
      </c>
      <c r="U12" s="80">
        <f>'Electric lighting'!$G12+'Overcast Sky'!U12</f>
        <v>701.49560000000008</v>
      </c>
      <c r="V12" s="80">
        <f>'Electric lighting'!$G12+'Overcast Sky'!V12</f>
        <v>849.58249999999998</v>
      </c>
      <c r="W12" s="80">
        <f>'Electric lighting'!$G12+'Overcast Sky'!W12</f>
        <v>1189.8877</v>
      </c>
      <c r="X12" s="80">
        <f>'Electric lighting'!$G12+'Overcast Sky'!X12</f>
        <v>1589.4872</v>
      </c>
      <c r="Y12" s="80">
        <f>'Overcast Sky'!Y12</f>
        <v>706.70090000000005</v>
      </c>
      <c r="Z12" s="80">
        <f>'Electric lighting'!$G12+'Overcast Sky'!Z12</f>
        <v>1530.7833000000001</v>
      </c>
      <c r="AA12" s="80">
        <f>'Electric lighting'!$G12+'Overcast Sky'!AA12</f>
        <v>1625.74</v>
      </c>
      <c r="AB12" s="80">
        <f>'Overcast Sky'!AB12</f>
        <v>1355.4269999999999</v>
      </c>
      <c r="AC12" s="80">
        <f>'Electric lighting'!$G12+'Overcast Sky'!AC12</f>
        <v>1583.4621000000002</v>
      </c>
      <c r="AD12" s="80">
        <f>'Electric lighting'!$G12+'Overcast Sky'!AD12</f>
        <v>1370.9378999999999</v>
      </c>
      <c r="AE12" s="87">
        <f>'Electric lighting'!$G12+'Overcast Sky'!AE12</f>
        <v>1072.7339999999999</v>
      </c>
    </row>
    <row r="13" spans="1:33" x14ac:dyDescent="0.3">
      <c r="A13" s="82" t="s">
        <v>10</v>
      </c>
      <c r="B13" s="86">
        <f>'Electric lighting'!$G13+'Overcast Sky'!B13</f>
        <v>658.08799999999997</v>
      </c>
      <c r="C13" s="80">
        <f>'Electric lighting'!$G13+'Overcast Sky'!C13</f>
        <v>724.90454999999997</v>
      </c>
      <c r="D13" s="80">
        <f>'Electric lighting'!$G13+'Overcast Sky'!D13</f>
        <v>811.404</v>
      </c>
      <c r="E13" s="80">
        <f>'Electric lighting'!$G13+'Overcast Sky'!E13</f>
        <v>942.03329999999994</v>
      </c>
      <c r="F13" s="80">
        <f>'Electric lighting'!$G13+'Overcast Sky'!F13</f>
        <v>918.2509</v>
      </c>
      <c r="G13" s="80">
        <f>'Electric lighting'!$G13+'Overcast Sky'!G13</f>
        <v>797.87989999999991</v>
      </c>
      <c r="H13" s="80">
        <f>'Electric lighting'!$G13+'Overcast Sky'!H13</f>
        <v>764.96119999999996</v>
      </c>
      <c r="I13" s="80">
        <f>'Electric lighting'!$G13+'Overcast Sky'!I13</f>
        <v>729.33193999999992</v>
      </c>
      <c r="J13" s="80">
        <f>'Electric lighting'!$G13+'Overcast Sky'!J13</f>
        <v>653.93963999999994</v>
      </c>
      <c r="K13" s="80">
        <f>'Electric lighting'!$G13+'Overcast Sky'!K13</f>
        <v>630.29999999999995</v>
      </c>
      <c r="L13" s="80">
        <f>'Electric lighting'!$G13+'Overcast Sky'!L13</f>
        <v>933.88839999999993</v>
      </c>
      <c r="M13" s="80">
        <f>'Electric lighting'!$G13+'Overcast Sky'!M13</f>
        <v>1128.0399</v>
      </c>
      <c r="N13" s="80">
        <f>'Electric lighting'!$G13+'Overcast Sky'!N13</f>
        <v>1229.1491000000001</v>
      </c>
      <c r="O13" s="80">
        <f>'Electric lighting'!$G13+'Overcast Sky'!O13</f>
        <v>1441.9047</v>
      </c>
      <c r="P13" s="80">
        <f>'Electric lighting'!$G13+'Overcast Sky'!P13</f>
        <v>1686.3920000000001</v>
      </c>
      <c r="Q13" s="80">
        <f>'Electric lighting'!$G13+'Overcast Sky'!Q13</f>
        <v>1461.4708000000001</v>
      </c>
      <c r="R13" s="80">
        <f>'Electric lighting'!$G13+'Overcast Sky'!R13</f>
        <v>1620.0771</v>
      </c>
      <c r="S13" s="80">
        <f>'Electric lighting'!$G13+'Overcast Sky'!S13</f>
        <v>1166.0621000000001</v>
      </c>
      <c r="T13" s="80">
        <f>'Electric lighting'!$G13+'Overcast Sky'!T13</f>
        <v>1022.0531</v>
      </c>
      <c r="U13" s="80">
        <f>'Electric lighting'!$G13+'Overcast Sky'!U13</f>
        <v>744.81259999999997</v>
      </c>
      <c r="V13" s="80">
        <f>'Electric lighting'!$G13+'Overcast Sky'!V13</f>
        <v>1060.2563</v>
      </c>
      <c r="W13" s="80">
        <f>'Electric lighting'!$G13+'Overcast Sky'!W13</f>
        <v>1271.431</v>
      </c>
      <c r="X13" s="80">
        <f>'Electric lighting'!$G13+'Overcast Sky'!X13</f>
        <v>1348.2914999999998</v>
      </c>
      <c r="Y13" s="80">
        <f>'Overcast Sky'!Y13</f>
        <v>835.52179999999998</v>
      </c>
      <c r="Z13" s="80">
        <f>'Electric lighting'!$G13+'Overcast Sky'!Z13</f>
        <v>2232.9929999999999</v>
      </c>
      <c r="AA13" s="80">
        <f>'Electric lighting'!$G13+'Overcast Sky'!AA13</f>
        <v>1534.8685999999998</v>
      </c>
      <c r="AB13" s="80">
        <f>'Overcast Sky'!AB13</f>
        <v>1605.376</v>
      </c>
      <c r="AC13" s="80">
        <f>'Electric lighting'!$G13+'Overcast Sky'!AC13</f>
        <v>1757.6420000000001</v>
      </c>
      <c r="AD13" s="80">
        <f>'Electric lighting'!$G13+'Overcast Sky'!AD13</f>
        <v>1699.4189999999999</v>
      </c>
      <c r="AE13" s="87">
        <f>'Electric lighting'!$G13+'Overcast Sky'!AE13</f>
        <v>1287.4819</v>
      </c>
    </row>
    <row r="14" spans="1:33" x14ac:dyDescent="0.3">
      <c r="A14" s="82" t="s">
        <v>11</v>
      </c>
      <c r="B14" s="86">
        <f>'Electric lighting'!$G14+'Overcast Sky'!B14</f>
        <v>708.20150999999998</v>
      </c>
      <c r="C14" s="80">
        <f>'Electric lighting'!$G14+'Overcast Sky'!C14</f>
        <v>785.72658000000001</v>
      </c>
      <c r="D14" s="80">
        <f>'Electric lighting'!$G14+'Overcast Sky'!D14</f>
        <v>811.86839999999995</v>
      </c>
      <c r="E14" s="80">
        <f>'Electric lighting'!$G14+'Overcast Sky'!E14</f>
        <v>855.86389999999994</v>
      </c>
      <c r="F14" s="80">
        <f>'Electric lighting'!$G14+'Overcast Sky'!F14</f>
        <v>868.66830000000004</v>
      </c>
      <c r="G14" s="80">
        <f>'Electric lighting'!$G14+'Overcast Sky'!G14</f>
        <v>912.15719999999999</v>
      </c>
      <c r="H14" s="80">
        <f>'Electric lighting'!$G14+'Overcast Sky'!H14</f>
        <v>828.37739999999997</v>
      </c>
      <c r="I14" s="80">
        <f>'Electric lighting'!$G14+'Overcast Sky'!I14</f>
        <v>769.82507999999996</v>
      </c>
      <c r="J14" s="80">
        <f>'Electric lighting'!$G14+'Overcast Sky'!J14</f>
        <v>708.04228000000001</v>
      </c>
      <c r="K14" s="80">
        <f>'Electric lighting'!$G14+'Overcast Sky'!K14</f>
        <v>692.9</v>
      </c>
      <c r="L14" s="80">
        <f>'Electric lighting'!$G14+'Overcast Sky'!L14</f>
        <v>904.15139999999997</v>
      </c>
      <c r="M14" s="80">
        <f>'Electric lighting'!$G14+'Overcast Sky'!M14</f>
        <v>1086.9122</v>
      </c>
      <c r="N14" s="80">
        <f>'Electric lighting'!$G14+'Overcast Sky'!N14</f>
        <v>1150.3510000000001</v>
      </c>
      <c r="O14" s="80">
        <f>'Electric lighting'!$G14+'Overcast Sky'!O14</f>
        <v>1353.6878999999999</v>
      </c>
      <c r="P14" s="80">
        <f>'Electric lighting'!$G14+'Overcast Sky'!P14</f>
        <v>1266.5073</v>
      </c>
      <c r="Q14" s="80">
        <f>'Electric lighting'!$G14+'Overcast Sky'!Q14</f>
        <v>1462.213</v>
      </c>
      <c r="R14" s="80">
        <f>'Electric lighting'!$G14+'Overcast Sky'!R14</f>
        <v>1297.7718</v>
      </c>
      <c r="S14" s="80">
        <f>'Electric lighting'!$G14+'Overcast Sky'!S14</f>
        <v>1069.7166999999999</v>
      </c>
      <c r="T14" s="80">
        <f>'Electric lighting'!$G14+'Overcast Sky'!T14</f>
        <v>902.154</v>
      </c>
      <c r="U14" s="80">
        <f>'Electric lighting'!$G14+'Overcast Sky'!U14</f>
        <v>791.48385999999994</v>
      </c>
      <c r="V14" s="80">
        <f>'Electric lighting'!$G14+'Overcast Sky'!V14</f>
        <v>1030.4153999999999</v>
      </c>
      <c r="W14" s="80">
        <f>'Electric lighting'!$G14+'Overcast Sky'!W14</f>
        <v>1094.5579</v>
      </c>
      <c r="X14" s="80">
        <f>'Electric lighting'!$G14+'Overcast Sky'!X14</f>
        <v>1448.0533</v>
      </c>
      <c r="Y14" s="80">
        <f>'Overcast Sky'!Y14</f>
        <v>983.1259</v>
      </c>
      <c r="Z14" s="80">
        <f>'Electric lighting'!$G14+'Overcast Sky'!Z14</f>
        <v>1522.9268</v>
      </c>
      <c r="AA14" s="80">
        <f>'Electric lighting'!$G14+'Overcast Sky'!AA14</f>
        <v>1451.1623999999999</v>
      </c>
      <c r="AB14" s="80">
        <f>'Overcast Sky'!AB14</f>
        <v>1362.12</v>
      </c>
      <c r="AC14" s="80">
        <f>'Electric lighting'!$G14+'Overcast Sky'!AC14</f>
        <v>1636.9021</v>
      </c>
      <c r="AD14" s="80">
        <f>'Electric lighting'!$G14+'Overcast Sky'!AD14</f>
        <v>1313.9254000000001</v>
      </c>
      <c r="AE14" s="87">
        <f>'Electric lighting'!$G14+'Overcast Sky'!AE14</f>
        <v>1389.7646</v>
      </c>
    </row>
    <row r="15" spans="1:33" x14ac:dyDescent="0.3">
      <c r="A15" s="82" t="s">
        <v>12</v>
      </c>
      <c r="B15" s="86">
        <f>'Electric lighting'!$G15+'Overcast Sky'!B15</f>
        <v>728.84086000000002</v>
      </c>
      <c r="C15" s="80">
        <f>'Electric lighting'!$G15+'Overcast Sky'!C15</f>
        <v>779.42516000000001</v>
      </c>
      <c r="D15" s="80">
        <f>'Electric lighting'!$G15+'Overcast Sky'!D15</f>
        <v>823.84520000000009</v>
      </c>
      <c r="E15" s="80">
        <f>'Electric lighting'!$G15+'Overcast Sky'!E15</f>
        <v>872.92530000000011</v>
      </c>
      <c r="F15" s="80">
        <f>'Electric lighting'!$G15+'Overcast Sky'!F15</f>
        <v>886.33090000000004</v>
      </c>
      <c r="G15" s="80">
        <f>'Electric lighting'!$G15+'Overcast Sky'!G15</f>
        <v>876.9076</v>
      </c>
      <c r="H15" s="80">
        <f>'Electric lighting'!$G15+'Overcast Sky'!H15</f>
        <v>840.62030000000004</v>
      </c>
      <c r="I15" s="80">
        <f>'Electric lighting'!$G15+'Overcast Sky'!I15</f>
        <v>764.18565000000001</v>
      </c>
      <c r="J15" s="80">
        <f>'Electric lighting'!$G15+'Overcast Sky'!J15</f>
        <v>724.38263000000006</v>
      </c>
      <c r="K15" s="80">
        <f>'Electric lighting'!$G15+'Overcast Sky'!K15</f>
        <v>711.2</v>
      </c>
      <c r="L15" s="80">
        <f>'Electric lighting'!$G15+'Overcast Sky'!L15</f>
        <v>862.38610000000006</v>
      </c>
      <c r="M15" s="80">
        <f>'Electric lighting'!$G15+'Overcast Sky'!M15</f>
        <v>977.68690000000004</v>
      </c>
      <c r="N15" s="80">
        <f>'Electric lighting'!$G15+'Overcast Sky'!N15</f>
        <v>1170.3717000000001</v>
      </c>
      <c r="O15" s="80">
        <f>'Electric lighting'!$G15+'Overcast Sky'!O15</f>
        <v>1085.6010000000001</v>
      </c>
      <c r="P15" s="80">
        <f>'Electric lighting'!$G15+'Overcast Sky'!P15</f>
        <v>1302.1025</v>
      </c>
      <c r="Q15" s="80">
        <f>'Electric lighting'!$G15+'Overcast Sky'!Q15</f>
        <v>1325.5161000000001</v>
      </c>
      <c r="R15" s="80">
        <f>'Electric lighting'!$G15+'Overcast Sky'!R15</f>
        <v>1198.2972</v>
      </c>
      <c r="S15" s="80">
        <f>'Electric lighting'!$G15+'Overcast Sky'!S15</f>
        <v>1063.7656000000002</v>
      </c>
      <c r="T15" s="80">
        <f>'Electric lighting'!$G15+'Overcast Sky'!T15</f>
        <v>920.96469999999999</v>
      </c>
      <c r="U15" s="80">
        <f>'Electric lighting'!$G15+'Overcast Sky'!U15</f>
        <v>789.94707000000005</v>
      </c>
      <c r="V15" s="80">
        <f>'Electric lighting'!$G15+'Overcast Sky'!V15</f>
        <v>991.94410000000005</v>
      </c>
      <c r="W15" s="80">
        <f>'Electric lighting'!$G15+'Overcast Sky'!W15</f>
        <v>1126.1602</v>
      </c>
      <c r="X15" s="80">
        <f>'Electric lighting'!$G15+'Overcast Sky'!X15</f>
        <v>1289.7703000000001</v>
      </c>
      <c r="Y15" s="80">
        <f>'Overcast Sky'!Y15</f>
        <v>801.4194</v>
      </c>
      <c r="Z15" s="80">
        <f>'Electric lighting'!$G15+'Overcast Sky'!Z15</f>
        <v>1406.3852000000002</v>
      </c>
      <c r="AA15" s="80">
        <f>'Electric lighting'!$G15+'Overcast Sky'!AA15</f>
        <v>1414.0531000000001</v>
      </c>
      <c r="AB15" s="80">
        <f>'Overcast Sky'!AB15</f>
        <v>1164.905</v>
      </c>
      <c r="AC15" s="80">
        <f>'Electric lighting'!$G15+'Overcast Sky'!AC15</f>
        <v>1424.8890000000001</v>
      </c>
      <c r="AD15" s="80">
        <f>'Electric lighting'!$G15+'Overcast Sky'!AD15</f>
        <v>1187.5898</v>
      </c>
      <c r="AE15" s="87">
        <f>'Electric lighting'!$G15+'Overcast Sky'!AE15</f>
        <v>1058.6833000000001</v>
      </c>
    </row>
    <row r="16" spans="1:33" x14ac:dyDescent="0.3">
      <c r="A16" s="82" t="s">
        <v>13</v>
      </c>
      <c r="B16" s="86">
        <f>'Electric lighting'!$G16+'Overcast Sky'!B16</f>
        <v>681.53226999999993</v>
      </c>
      <c r="C16" s="80">
        <f>'Electric lighting'!$G16+'Overcast Sky'!C16</f>
        <v>746.30369999999994</v>
      </c>
      <c r="D16" s="80">
        <f>'Electric lighting'!$G16+'Overcast Sky'!D16</f>
        <v>759.81733999999994</v>
      </c>
      <c r="E16" s="80">
        <f>'Electric lighting'!$G16+'Overcast Sky'!E16</f>
        <v>829.85950000000003</v>
      </c>
      <c r="F16" s="80">
        <f>'Electric lighting'!$G16+'Overcast Sky'!F16</f>
        <v>868.56279999999992</v>
      </c>
      <c r="G16" s="80">
        <f>'Electric lighting'!$G16+'Overcast Sky'!G16</f>
        <v>835.84739999999999</v>
      </c>
      <c r="H16" s="80">
        <f>'Electric lighting'!$G16+'Overcast Sky'!H16</f>
        <v>845.57439999999997</v>
      </c>
      <c r="I16" s="80">
        <f>'Electric lighting'!$G16+'Overcast Sky'!I16</f>
        <v>747.43332999999996</v>
      </c>
      <c r="J16" s="80">
        <f>'Electric lighting'!$G16+'Overcast Sky'!J16</f>
        <v>681.95876999999996</v>
      </c>
      <c r="K16" s="80">
        <f>'Electric lighting'!$G16+'Overcast Sky'!K16</f>
        <v>663.9</v>
      </c>
      <c r="L16" s="80">
        <f>'Electric lighting'!$G16+'Overcast Sky'!L16</f>
        <v>847.68989999999997</v>
      </c>
      <c r="M16" s="80">
        <f>'Electric lighting'!$G16+'Overcast Sky'!M16</f>
        <v>956.23969999999997</v>
      </c>
      <c r="N16" s="80">
        <f>'Electric lighting'!$G16+'Overcast Sky'!N16</f>
        <v>1219.712</v>
      </c>
      <c r="O16" s="80">
        <f>'Electric lighting'!$G16+'Overcast Sky'!O16</f>
        <v>1065.5980999999999</v>
      </c>
      <c r="P16" s="80">
        <f>'Electric lighting'!$G16+'Overcast Sky'!P16</f>
        <v>1152.5663999999999</v>
      </c>
      <c r="Q16" s="80">
        <f>'Electric lighting'!$G16+'Overcast Sky'!Q16</f>
        <v>1277.4965</v>
      </c>
      <c r="R16" s="80">
        <f>'Electric lighting'!$G16+'Overcast Sky'!R16</f>
        <v>1123.9665</v>
      </c>
      <c r="S16" s="80">
        <f>'Electric lighting'!$G16+'Overcast Sky'!S16</f>
        <v>1068.6505999999999</v>
      </c>
      <c r="T16" s="80">
        <f>'Electric lighting'!$G16+'Overcast Sky'!T16</f>
        <v>890.55029999999999</v>
      </c>
      <c r="U16" s="80">
        <f>'Electric lighting'!$G16+'Overcast Sky'!U16</f>
        <v>763.86851000000001</v>
      </c>
      <c r="V16" s="80">
        <f>'Electric lighting'!$G16+'Overcast Sky'!V16</f>
        <v>999.14840000000004</v>
      </c>
      <c r="W16" s="80">
        <f>'Electric lighting'!$G16+'Overcast Sky'!W16</f>
        <v>1123.4378999999999</v>
      </c>
      <c r="X16" s="80">
        <f>'Electric lighting'!$G16+'Overcast Sky'!X16</f>
        <v>1289.2828999999999</v>
      </c>
      <c r="Y16" s="80">
        <f>'Overcast Sky'!Y16</f>
        <v>720.99469999999997</v>
      </c>
      <c r="Z16" s="80">
        <f>'Electric lighting'!$G16+'Overcast Sky'!Z16</f>
        <v>1537.8705</v>
      </c>
      <c r="AA16" s="80">
        <f>'Electric lighting'!$G16+'Overcast Sky'!AA16</f>
        <v>1468.3993</v>
      </c>
      <c r="AB16" s="80">
        <f>'Overcast Sky'!AB16</f>
        <v>844.08150000000001</v>
      </c>
      <c r="AC16" s="80">
        <f>'Electric lighting'!$G16+'Overcast Sky'!AC16</f>
        <v>1513.1534000000001</v>
      </c>
      <c r="AD16" s="80">
        <f>'Electric lighting'!$G16+'Overcast Sky'!AD16</f>
        <v>1249.2597000000001</v>
      </c>
      <c r="AE16" s="87">
        <f>'Electric lighting'!$G16+'Overcast Sky'!AE16</f>
        <v>1051.9562000000001</v>
      </c>
    </row>
    <row r="17" spans="1:31" x14ac:dyDescent="0.3">
      <c r="A17" s="82" t="s">
        <v>19</v>
      </c>
      <c r="B17" s="86">
        <f>'Electric lighting'!$G17+'Overcast Sky'!B17</f>
        <v>643.09312</v>
      </c>
      <c r="C17" s="80">
        <f>'Electric lighting'!$G17+'Overcast Sky'!C17</f>
        <v>744.08679999999993</v>
      </c>
      <c r="D17" s="80">
        <f>'Electric lighting'!$G17+'Overcast Sky'!D17</f>
        <v>810.92840000000001</v>
      </c>
      <c r="E17" s="80">
        <f>'Electric lighting'!$G17+'Overcast Sky'!E17</f>
        <v>791.13599999999997</v>
      </c>
      <c r="F17" s="80">
        <f>'Electric lighting'!$G17+'Overcast Sky'!F17</f>
        <v>864.61529999999993</v>
      </c>
      <c r="G17" s="80">
        <f>'Electric lighting'!$G17+'Overcast Sky'!G17</f>
        <v>887.82379999999989</v>
      </c>
      <c r="H17" s="80">
        <f>'Electric lighting'!$G17+'Overcast Sky'!H17</f>
        <v>805.52949999999998</v>
      </c>
      <c r="I17" s="80">
        <f>'Electric lighting'!$G17+'Overcast Sky'!I17</f>
        <v>723.17719999999997</v>
      </c>
      <c r="J17" s="80">
        <f>'Electric lighting'!$G17+'Overcast Sky'!J17</f>
        <v>638.78512000000001</v>
      </c>
      <c r="K17" s="80">
        <f>'Electric lighting'!$G17+'Overcast Sky'!K17</f>
        <v>614.79999999999995</v>
      </c>
      <c r="L17" s="80">
        <f>'Electric lighting'!$G17+'Overcast Sky'!L17</f>
        <v>825.2559</v>
      </c>
      <c r="M17" s="80">
        <f>'Electric lighting'!$G17+'Overcast Sky'!M17</f>
        <v>1024.4367999999999</v>
      </c>
      <c r="N17" s="80">
        <f>'Electric lighting'!$G17+'Overcast Sky'!N17</f>
        <v>1118.8130999999998</v>
      </c>
      <c r="O17" s="80">
        <f>'Electric lighting'!$G17+'Overcast Sky'!O17</f>
        <v>1168.9694999999999</v>
      </c>
      <c r="P17" s="80">
        <f>'Electric lighting'!$G17+'Overcast Sky'!P17</f>
        <v>1391.5151999999998</v>
      </c>
      <c r="Q17" s="80">
        <f>'Electric lighting'!$G17+'Overcast Sky'!Q17</f>
        <v>1341.8425</v>
      </c>
      <c r="R17" s="80">
        <f>'Electric lighting'!$G17+'Overcast Sky'!R17</f>
        <v>1175.3532</v>
      </c>
      <c r="S17" s="80">
        <f>'Electric lighting'!$G17+'Overcast Sky'!S17</f>
        <v>1147.4870000000001</v>
      </c>
      <c r="T17" s="80">
        <f>'Electric lighting'!$G17+'Overcast Sky'!T17</f>
        <v>887.39639999999997</v>
      </c>
      <c r="U17" s="80">
        <f>'Electric lighting'!$G17+'Overcast Sky'!U17</f>
        <v>774.13459999999998</v>
      </c>
      <c r="V17" s="80">
        <f>'Electric lighting'!$G17+'Overcast Sky'!V17</f>
        <v>1123.2725</v>
      </c>
      <c r="W17" s="80">
        <f>'Electric lighting'!$G17+'Overcast Sky'!W17</f>
        <v>1251.1428999999998</v>
      </c>
      <c r="X17" s="80">
        <f>'Electric lighting'!$G17+'Overcast Sky'!X17</f>
        <v>1614.0097999999998</v>
      </c>
      <c r="Y17" s="80">
        <f>'Overcast Sky'!Y17</f>
        <v>1010.885</v>
      </c>
      <c r="Z17" s="80">
        <f>'Electric lighting'!$G17+'Overcast Sky'!Z17</f>
        <v>2058.047</v>
      </c>
      <c r="AA17" s="80">
        <f>'Electric lighting'!$G17+'Overcast Sky'!AA17</f>
        <v>1893.481</v>
      </c>
      <c r="AB17" s="80">
        <f>'Overcast Sky'!AB17</f>
        <v>1125.3030000000001</v>
      </c>
      <c r="AC17" s="80">
        <f>'Electric lighting'!$G17+'Overcast Sky'!AC17</f>
        <v>1759.867</v>
      </c>
      <c r="AD17" s="80">
        <f>'Electric lighting'!$G17+'Overcast Sky'!AD17</f>
        <v>1559.7296000000001</v>
      </c>
      <c r="AE17" s="87">
        <f>'Electric lighting'!$G17+'Overcast Sky'!AE17</f>
        <v>1287.3616999999999</v>
      </c>
    </row>
    <row r="18" spans="1:31" x14ac:dyDescent="0.3">
      <c r="A18" s="82" t="s">
        <v>31</v>
      </c>
      <c r="B18" s="86">
        <f>'Electric lighting'!$G18+'Overcast Sky'!B18</f>
        <v>654.22225000000003</v>
      </c>
      <c r="C18" s="80">
        <f>'Electric lighting'!$G18+'Overcast Sky'!C18</f>
        <v>718.21892000000003</v>
      </c>
      <c r="D18" s="80">
        <f>'Electric lighting'!$G18+'Overcast Sky'!D18</f>
        <v>900.28549999999996</v>
      </c>
      <c r="E18" s="80">
        <f>'Electric lighting'!$G18+'Overcast Sky'!E18</f>
        <v>954.20299999999997</v>
      </c>
      <c r="F18" s="80">
        <f>'Electric lighting'!$G18+'Overcast Sky'!F18</f>
        <v>932.93290000000002</v>
      </c>
      <c r="G18" s="80">
        <f>'Electric lighting'!$G18+'Overcast Sky'!G18</f>
        <v>1011.3407999999999</v>
      </c>
      <c r="H18" s="80">
        <f>'Electric lighting'!$G18+'Overcast Sky'!H18</f>
        <v>910.49250000000006</v>
      </c>
      <c r="I18" s="80">
        <f>'Electric lighting'!$G18+'Overcast Sky'!I18</f>
        <v>757.03089999999997</v>
      </c>
      <c r="J18" s="80">
        <f>'Electric lighting'!$G18+'Overcast Sky'!J18</f>
        <v>661.91221000000007</v>
      </c>
      <c r="K18" s="80">
        <f>'Electric lighting'!$G18+'Overcast Sky'!K18</f>
        <v>631.1</v>
      </c>
      <c r="L18" s="80">
        <f>'Electric lighting'!$G18+'Overcast Sky'!L18</f>
        <v>913.33490000000006</v>
      </c>
      <c r="M18" s="80">
        <f>'Electric lighting'!$G18+'Overcast Sky'!M18</f>
        <v>1388.212</v>
      </c>
      <c r="N18" s="80">
        <f>'Electric lighting'!$G18+'Overcast Sky'!N18</f>
        <v>1261.5435</v>
      </c>
      <c r="O18" s="80">
        <f>'Electric lighting'!$G18+'Overcast Sky'!O18</f>
        <v>1612.4787000000001</v>
      </c>
      <c r="P18" s="80">
        <f>'Electric lighting'!$G18+'Overcast Sky'!P18</f>
        <v>1393.6333</v>
      </c>
      <c r="Q18" s="80">
        <f>'Electric lighting'!$G18+'Overcast Sky'!Q18</f>
        <v>1852.201</v>
      </c>
      <c r="R18" s="80">
        <f>'Electric lighting'!$G18+'Overcast Sky'!R18</f>
        <v>1463.4108000000001</v>
      </c>
      <c r="S18" s="80">
        <f>'Electric lighting'!$G18+'Overcast Sky'!S18</f>
        <v>1397.5708</v>
      </c>
      <c r="T18" s="80">
        <f>'Electric lighting'!$G18+'Overcast Sky'!T18</f>
        <v>1027.5807</v>
      </c>
      <c r="U18" s="80">
        <f>'Electric lighting'!$G18+'Overcast Sky'!U18</f>
        <v>778.4393</v>
      </c>
      <c r="V18" s="80">
        <f>'Electric lighting'!$G18+'Overcast Sky'!V18</f>
        <v>1138.0655000000002</v>
      </c>
      <c r="W18" s="80">
        <f>'Electric lighting'!$G18+'Overcast Sky'!W18</f>
        <v>1396.9088000000002</v>
      </c>
      <c r="X18" s="80">
        <f>'Electric lighting'!$G18+'Overcast Sky'!X18</f>
        <v>1797.9</v>
      </c>
      <c r="Y18" s="80">
        <f>'Overcast Sky'!Y18</f>
        <v>1482.8520000000001</v>
      </c>
      <c r="Z18" s="80">
        <f>'Electric lighting'!$G18+'Overcast Sky'!Z18</f>
        <v>1945.5770000000002</v>
      </c>
      <c r="AA18" s="80">
        <f>'Electric lighting'!$G18+'Overcast Sky'!AA18</f>
        <v>2569.2660000000001</v>
      </c>
      <c r="AB18" s="80">
        <f>'Overcast Sky'!AB18</f>
        <v>1819.4839999999999</v>
      </c>
      <c r="AC18" s="80">
        <f>'Electric lighting'!$G18+'Overcast Sky'!AC18</f>
        <v>2410.848</v>
      </c>
      <c r="AD18" s="80">
        <f>'Electric lighting'!$G18+'Overcast Sky'!AD18</f>
        <v>1663.4699999999998</v>
      </c>
      <c r="AE18" s="87">
        <f>'Electric lighting'!$G18+'Overcast Sky'!AE18</f>
        <v>1349.9069</v>
      </c>
    </row>
    <row r="19" spans="1:31" x14ac:dyDescent="0.3">
      <c r="A19" s="82" t="s">
        <v>32</v>
      </c>
      <c r="B19" s="86">
        <f>'Electric lighting'!$G19+'Overcast Sky'!B19</f>
        <v>711.31118000000004</v>
      </c>
      <c r="C19" s="80">
        <f>'Electric lighting'!$G19+'Overcast Sky'!C19</f>
        <v>778.21830999999997</v>
      </c>
      <c r="D19" s="80">
        <f>'Electric lighting'!$G19+'Overcast Sky'!D19</f>
        <v>867.45170000000007</v>
      </c>
      <c r="E19" s="80">
        <f>'Electric lighting'!$G19+'Overcast Sky'!E19</f>
        <v>975.11630000000002</v>
      </c>
      <c r="F19" s="80">
        <f>'Electric lighting'!$G19+'Overcast Sky'!F19</f>
        <v>1002.5184</v>
      </c>
      <c r="G19" s="80">
        <f>'Electric lighting'!$G19+'Overcast Sky'!G19</f>
        <v>954.89020000000005</v>
      </c>
      <c r="H19" s="80">
        <f>'Electric lighting'!$G19+'Overcast Sky'!H19</f>
        <v>865.60919999999999</v>
      </c>
      <c r="I19" s="80">
        <f>'Electric lighting'!$G19+'Overcast Sky'!I19</f>
        <v>787.36937</v>
      </c>
      <c r="J19" s="80">
        <f>'Electric lighting'!$G19+'Overcast Sky'!J19</f>
        <v>713.08398</v>
      </c>
      <c r="K19" s="80">
        <f>'Electric lighting'!$G19+'Overcast Sky'!K19</f>
        <v>693.6</v>
      </c>
      <c r="L19" s="80">
        <f>'Electric lighting'!$G19+'Overcast Sky'!L19</f>
        <v>873.66360000000009</v>
      </c>
      <c r="M19" s="80">
        <f>'Electric lighting'!$G19+'Overcast Sky'!M19</f>
        <v>1030.4528</v>
      </c>
      <c r="N19" s="80">
        <f>'Electric lighting'!$G19+'Overcast Sky'!N19</f>
        <v>1274.7301</v>
      </c>
      <c r="O19" s="80">
        <f>'Electric lighting'!$G19+'Overcast Sky'!O19</f>
        <v>1516.8002999999999</v>
      </c>
      <c r="P19" s="80">
        <f>'Electric lighting'!$G19+'Overcast Sky'!P19</f>
        <v>1452.2521999999999</v>
      </c>
      <c r="Q19" s="80">
        <f>'Electric lighting'!$G19+'Overcast Sky'!Q19</f>
        <v>1624.7768000000001</v>
      </c>
      <c r="R19" s="80">
        <f>'Electric lighting'!$G19+'Overcast Sky'!R19</f>
        <v>1194.4507000000001</v>
      </c>
      <c r="S19" s="80">
        <f>'Electric lighting'!$G19+'Overcast Sky'!S19</f>
        <v>1259.835</v>
      </c>
      <c r="T19" s="80">
        <f>'Electric lighting'!$G19+'Overcast Sky'!T19</f>
        <v>966.67510000000004</v>
      </c>
      <c r="U19" s="80">
        <f>'Electric lighting'!$G19+'Overcast Sky'!U19</f>
        <v>802.8999</v>
      </c>
      <c r="V19" s="80">
        <f>'Electric lighting'!$G19+'Overcast Sky'!V19</f>
        <v>989.43049999999994</v>
      </c>
      <c r="W19" s="80">
        <f>'Electric lighting'!$G19+'Overcast Sky'!W19</f>
        <v>1038.5556000000001</v>
      </c>
      <c r="X19" s="80">
        <f>'Electric lighting'!$G19+'Overcast Sky'!X19</f>
        <v>1331.3065999999999</v>
      </c>
      <c r="Y19" s="80">
        <f>'Overcast Sky'!Y19</f>
        <v>903.06479999999999</v>
      </c>
      <c r="Z19" s="80">
        <f>'Electric lighting'!$G19+'Overcast Sky'!Z19</f>
        <v>1720.2040000000002</v>
      </c>
      <c r="AA19" s="80">
        <f>'Electric lighting'!$G19+'Overcast Sky'!AA19</f>
        <v>1764.029</v>
      </c>
      <c r="AB19" s="80">
        <f>'Overcast Sky'!AB19</f>
        <v>1564.625</v>
      </c>
      <c r="AC19" s="80">
        <f>'Electric lighting'!$G19+'Overcast Sky'!AC19</f>
        <v>1895.9389999999999</v>
      </c>
      <c r="AD19" s="80">
        <f>'Electric lighting'!$G19+'Overcast Sky'!AD19</f>
        <v>1363.0772000000002</v>
      </c>
      <c r="AE19" s="87">
        <f>'Electric lighting'!$G19+'Overcast Sky'!AE19</f>
        <v>1221.0165000000002</v>
      </c>
    </row>
    <row r="20" spans="1:31" x14ac:dyDescent="0.3">
      <c r="A20" s="82" t="s">
        <v>33</v>
      </c>
      <c r="B20" s="86">
        <f>'Electric lighting'!$G20+'Overcast Sky'!B20</f>
        <v>725.06654000000003</v>
      </c>
      <c r="C20" s="80">
        <f>'Electric lighting'!$G20+'Overcast Sky'!C20</f>
        <v>783.47586000000001</v>
      </c>
      <c r="D20" s="80">
        <f>'Electric lighting'!$G20+'Overcast Sky'!D20</f>
        <v>859.43290000000002</v>
      </c>
      <c r="E20" s="80">
        <f>'Electric lighting'!$G20+'Overcast Sky'!E20</f>
        <v>926.32339999999999</v>
      </c>
      <c r="F20" s="80">
        <f>'Electric lighting'!$G20+'Overcast Sky'!F20</f>
        <v>865.54790000000003</v>
      </c>
      <c r="G20" s="80">
        <f>'Electric lighting'!$G20+'Overcast Sky'!G20</f>
        <v>870.02809999999999</v>
      </c>
      <c r="H20" s="80">
        <f>'Electric lighting'!$G20+'Overcast Sky'!H20</f>
        <v>826.26909999999998</v>
      </c>
      <c r="I20" s="80">
        <f>'Electric lighting'!$G20+'Overcast Sky'!I20</f>
        <v>780.78630999999996</v>
      </c>
      <c r="J20" s="80">
        <f>'Electric lighting'!$G20+'Overcast Sky'!J20</f>
        <v>723.07273999999995</v>
      </c>
      <c r="K20" s="80">
        <f>'Electric lighting'!$G20+'Overcast Sky'!K20</f>
        <v>705.5</v>
      </c>
      <c r="L20" s="80">
        <f>'Electric lighting'!$G20+'Overcast Sky'!L20</f>
        <v>957.48050000000001</v>
      </c>
      <c r="M20" s="80">
        <f>'Electric lighting'!$G20+'Overcast Sky'!M20</f>
        <v>1029.9811999999999</v>
      </c>
      <c r="N20" s="80">
        <f>'Electric lighting'!$G20+'Overcast Sky'!N20</f>
        <v>1219.6821</v>
      </c>
      <c r="O20" s="80">
        <f>'Electric lighting'!$G20+'Overcast Sky'!O20</f>
        <v>1321.6579000000002</v>
      </c>
      <c r="P20" s="80">
        <f>'Electric lighting'!$G20+'Overcast Sky'!P20</f>
        <v>1226.0403999999999</v>
      </c>
      <c r="Q20" s="80">
        <f>'Electric lighting'!$G20+'Overcast Sky'!Q20</f>
        <v>1394.9122</v>
      </c>
      <c r="R20" s="80">
        <f>'Electric lighting'!$G20+'Overcast Sky'!R20</f>
        <v>1155.9866999999999</v>
      </c>
      <c r="S20" s="80">
        <f>'Electric lighting'!$G20+'Overcast Sky'!S20</f>
        <v>1017.6444</v>
      </c>
      <c r="T20" s="80">
        <f>'Electric lighting'!$G20+'Overcast Sky'!T20</f>
        <v>957.76379999999995</v>
      </c>
      <c r="U20" s="80">
        <f>'Electric lighting'!$G20+'Overcast Sky'!U20</f>
        <v>789.18105000000003</v>
      </c>
      <c r="V20" s="80">
        <f>'Electric lighting'!$G20+'Overcast Sky'!V20</f>
        <v>1034.2647999999999</v>
      </c>
      <c r="W20" s="80">
        <f>'Electric lighting'!$G20+'Overcast Sky'!W20</f>
        <v>1162.6432</v>
      </c>
      <c r="X20" s="80">
        <f>'Electric lighting'!$G20+'Overcast Sky'!X20</f>
        <v>1273.9252999999999</v>
      </c>
      <c r="Y20" s="80">
        <f>'Overcast Sky'!Y20</f>
        <v>553.23140000000001</v>
      </c>
      <c r="Z20" s="80">
        <f>'Electric lighting'!$G20+'Overcast Sky'!Z20</f>
        <v>1580.5997</v>
      </c>
      <c r="AA20" s="80">
        <f>'Electric lighting'!$G20+'Overcast Sky'!AA20</f>
        <v>1617.4395</v>
      </c>
      <c r="AB20" s="80">
        <f>'Overcast Sky'!AB20</f>
        <v>891.87490000000003</v>
      </c>
      <c r="AC20" s="80">
        <f>'Electric lighting'!$G20+'Overcast Sky'!AC20</f>
        <v>1627.704</v>
      </c>
      <c r="AD20" s="80">
        <f>'Electric lighting'!$G20+'Overcast Sky'!AD20</f>
        <v>1253.0797</v>
      </c>
      <c r="AE20" s="87">
        <f>'Electric lighting'!$G20+'Overcast Sky'!AE20</f>
        <v>1155.1457</v>
      </c>
    </row>
    <row r="21" spans="1:31" x14ac:dyDescent="0.3">
      <c r="A21" s="82" t="s">
        <v>34</v>
      </c>
      <c r="B21" s="86">
        <f>'Electric lighting'!$G21+'Overcast Sky'!B21</f>
        <v>679.07057999999995</v>
      </c>
      <c r="C21" s="80">
        <f>'Electric lighting'!$G21+'Overcast Sky'!C21</f>
        <v>730.22750999999994</v>
      </c>
      <c r="D21" s="80">
        <f>'Electric lighting'!$G21+'Overcast Sky'!D21</f>
        <v>821.93429999999989</v>
      </c>
      <c r="E21" s="80">
        <f>'Electric lighting'!$G21+'Overcast Sky'!E21</f>
        <v>869.37609999999995</v>
      </c>
      <c r="F21" s="80">
        <f>'Electric lighting'!$G21+'Overcast Sky'!F21</f>
        <v>853.9686999999999</v>
      </c>
      <c r="G21" s="80">
        <f>'Electric lighting'!$G21+'Overcast Sky'!G21</f>
        <v>859.59249999999997</v>
      </c>
      <c r="H21" s="80">
        <f>'Electric lighting'!$G21+'Overcast Sky'!H21</f>
        <v>818.89919999999995</v>
      </c>
      <c r="I21" s="80">
        <f>'Electric lighting'!$G21+'Overcast Sky'!I21</f>
        <v>739.19142999999997</v>
      </c>
      <c r="J21" s="80">
        <f>'Electric lighting'!$G21+'Overcast Sky'!J21</f>
        <v>682.88</v>
      </c>
      <c r="K21" s="80">
        <f>'Electric lighting'!$G21+'Overcast Sky'!K21</f>
        <v>664.8</v>
      </c>
      <c r="L21" s="80">
        <f>'Electric lighting'!$G21+'Overcast Sky'!L21</f>
        <v>901.25859999999989</v>
      </c>
      <c r="M21" s="80">
        <f>'Electric lighting'!$G21+'Overcast Sky'!M21</f>
        <v>956.14519999999993</v>
      </c>
      <c r="N21" s="80">
        <f>'Electric lighting'!$G21+'Overcast Sky'!N21</f>
        <v>1149.7278999999999</v>
      </c>
      <c r="O21" s="80">
        <f>'Electric lighting'!$G21+'Overcast Sky'!O21</f>
        <v>1112.6405</v>
      </c>
      <c r="P21" s="80">
        <f>'Electric lighting'!$G21+'Overcast Sky'!P21</f>
        <v>1332.655</v>
      </c>
      <c r="Q21" s="80">
        <f>'Electric lighting'!$G21+'Overcast Sky'!Q21</f>
        <v>1370.7736</v>
      </c>
      <c r="R21" s="80">
        <f>'Electric lighting'!$G21+'Overcast Sky'!R21</f>
        <v>1256.8878</v>
      </c>
      <c r="S21" s="80">
        <f>'Electric lighting'!$G21+'Overcast Sky'!S21</f>
        <v>1044.0277999999998</v>
      </c>
      <c r="T21" s="80">
        <f>'Electric lighting'!$G21+'Overcast Sky'!T21</f>
        <v>874.30269999999996</v>
      </c>
      <c r="U21" s="80">
        <f>'Electric lighting'!$G21+'Overcast Sky'!U21</f>
        <v>752.54003999999998</v>
      </c>
      <c r="V21" s="80">
        <f>'Electric lighting'!$G21+'Overcast Sky'!V21</f>
        <v>924.84659999999997</v>
      </c>
      <c r="W21" s="80">
        <f>'Electric lighting'!$G21+'Overcast Sky'!W21</f>
        <v>1141.3683999999998</v>
      </c>
      <c r="X21" s="80">
        <f>'Electric lighting'!$G21+'Overcast Sky'!X21</f>
        <v>1400.6724999999999</v>
      </c>
      <c r="Y21" s="80">
        <f>'Overcast Sky'!Y21</f>
        <v>595.58219999999994</v>
      </c>
      <c r="Z21" s="80">
        <f>'Electric lighting'!$G21+'Overcast Sky'!Z21</f>
        <v>1476.1965</v>
      </c>
      <c r="AA21" s="80">
        <f>'Electric lighting'!$G21+'Overcast Sky'!AA21</f>
        <v>1473.0567999999998</v>
      </c>
      <c r="AB21" s="80">
        <f>'Overcast Sky'!AB21</f>
        <v>1084.048</v>
      </c>
      <c r="AC21" s="80">
        <f>'Electric lighting'!$G21+'Overcast Sky'!AC21</f>
        <v>1522.1745000000001</v>
      </c>
      <c r="AD21" s="80">
        <f>'Electric lighting'!$G21+'Overcast Sky'!AD21</f>
        <v>1366.3218999999999</v>
      </c>
      <c r="AE21" s="87">
        <f>'Electric lighting'!$G21+'Overcast Sky'!AE21</f>
        <v>1136.4329</v>
      </c>
    </row>
    <row r="22" spans="1:31" x14ac:dyDescent="0.3">
      <c r="A22" s="82" t="s">
        <v>35</v>
      </c>
      <c r="B22" s="86">
        <f>'Electric lighting'!$G22+'Overcast Sky'!B22</f>
        <v>644.88434000000007</v>
      </c>
      <c r="C22" s="80">
        <f>'Electric lighting'!$G22+'Overcast Sky'!C22</f>
        <v>718.60748000000001</v>
      </c>
      <c r="D22" s="80">
        <f>'Electric lighting'!$G22+'Overcast Sky'!D22</f>
        <v>848.78470000000004</v>
      </c>
      <c r="E22" s="80">
        <f>'Electric lighting'!$G22+'Overcast Sky'!E22</f>
        <v>917.77909999999997</v>
      </c>
      <c r="F22" s="80">
        <f>'Electric lighting'!$G22+'Overcast Sky'!F22</f>
        <v>902.74790000000007</v>
      </c>
      <c r="G22" s="80">
        <f>'Electric lighting'!$G22+'Overcast Sky'!G22</f>
        <v>843.84350000000006</v>
      </c>
      <c r="H22" s="80">
        <f>'Electric lighting'!$G22+'Overcast Sky'!H22</f>
        <v>786.16610000000003</v>
      </c>
      <c r="I22" s="80">
        <f>'Electric lighting'!$G22+'Overcast Sky'!I22</f>
        <v>700.70778000000007</v>
      </c>
      <c r="J22" s="80">
        <f>'Electric lighting'!$G22+'Overcast Sky'!J22</f>
        <v>647.85220000000004</v>
      </c>
      <c r="K22" s="80">
        <f>'Electric lighting'!$G22+'Overcast Sky'!K22</f>
        <v>620.1</v>
      </c>
      <c r="L22" s="80">
        <f>'Electric lighting'!$G22+'Overcast Sky'!L22</f>
        <v>889.48700000000008</v>
      </c>
      <c r="M22" s="80">
        <f>'Electric lighting'!$G22+'Overcast Sky'!M22</f>
        <v>1148.0862000000002</v>
      </c>
      <c r="N22" s="80">
        <f>'Electric lighting'!$G22+'Overcast Sky'!N22</f>
        <v>1348.499</v>
      </c>
      <c r="O22" s="80">
        <f>'Electric lighting'!$G22+'Overcast Sky'!O22</f>
        <v>1307.3312000000001</v>
      </c>
      <c r="P22" s="80">
        <f>'Electric lighting'!$G22+'Overcast Sky'!P22</f>
        <v>1560.1803</v>
      </c>
      <c r="Q22" s="80">
        <f>'Electric lighting'!$G22+'Overcast Sky'!Q22</f>
        <v>1179.6651000000002</v>
      </c>
      <c r="R22" s="80">
        <f>'Electric lighting'!$G22+'Overcast Sky'!R22</f>
        <v>1297.8919000000001</v>
      </c>
      <c r="S22" s="80">
        <f>'Electric lighting'!$G22+'Overcast Sky'!S22</f>
        <v>1034.2453</v>
      </c>
      <c r="T22" s="80">
        <f>'Electric lighting'!$G22+'Overcast Sky'!T22</f>
        <v>963.12010000000009</v>
      </c>
      <c r="U22" s="80">
        <f>'Electric lighting'!$G22+'Overcast Sky'!U22</f>
        <v>753.55179999999996</v>
      </c>
      <c r="V22" s="80">
        <f>'Electric lighting'!$G22+'Overcast Sky'!V22</f>
        <v>974.72119999999995</v>
      </c>
      <c r="W22" s="80">
        <f>'Electric lighting'!$G22+'Overcast Sky'!W22</f>
        <v>1192.7364</v>
      </c>
      <c r="X22" s="80">
        <f>'Electric lighting'!$G22+'Overcast Sky'!X22</f>
        <v>1576.8361</v>
      </c>
      <c r="Y22" s="80">
        <f>'Overcast Sky'!Y22</f>
        <v>1062.3130000000001</v>
      </c>
      <c r="Z22" s="80">
        <f>'Electric lighting'!$G22+'Overcast Sky'!Z22</f>
        <v>1651.2669999999998</v>
      </c>
      <c r="AA22" s="80">
        <f>'Electric lighting'!$G22+'Overcast Sky'!AA22</f>
        <v>1814.2269999999999</v>
      </c>
      <c r="AB22" s="80">
        <f>'Overcast Sky'!AB22</f>
        <v>1331.2650000000001</v>
      </c>
      <c r="AC22" s="80">
        <f>'Electric lighting'!$G22+'Overcast Sky'!AC22</f>
        <v>1515.2177000000001</v>
      </c>
      <c r="AD22" s="80">
        <f>'Electric lighting'!$G22+'Overcast Sky'!AD22</f>
        <v>1256.7553</v>
      </c>
      <c r="AE22" s="87">
        <f>'Electric lighting'!$G22+'Overcast Sky'!AE22</f>
        <v>1098.0831000000001</v>
      </c>
    </row>
    <row r="23" spans="1:31" x14ac:dyDescent="0.3">
      <c r="A23" s="82" t="s">
        <v>14</v>
      </c>
      <c r="B23" s="86">
        <f>'Electric lighting'!$G23+'Overcast Sky'!B23</f>
        <v>675.24576000000002</v>
      </c>
      <c r="C23" s="80">
        <f>'Electric lighting'!$G23+'Overcast Sky'!C23</f>
        <v>812.65840000000003</v>
      </c>
      <c r="D23" s="80">
        <f>'Electric lighting'!$G23+'Overcast Sky'!D23</f>
        <v>965.28330000000005</v>
      </c>
      <c r="E23" s="80">
        <f>'Electric lighting'!$G23+'Overcast Sky'!E23</f>
        <v>1155.0989</v>
      </c>
      <c r="F23" s="80">
        <f>'Electric lighting'!$G23+'Overcast Sky'!F23</f>
        <v>1200.4096999999999</v>
      </c>
      <c r="G23" s="80">
        <f>'Electric lighting'!$G23+'Overcast Sky'!G23</f>
        <v>1148.6578999999999</v>
      </c>
      <c r="H23" s="80">
        <f>'Electric lighting'!$G23+'Overcast Sky'!H23</f>
        <v>1085.3811000000001</v>
      </c>
      <c r="I23" s="80">
        <f>'Electric lighting'!$G23+'Overcast Sky'!I23</f>
        <v>806.60019999999997</v>
      </c>
      <c r="J23" s="80">
        <f>'Electric lighting'!$G23+'Overcast Sky'!J23</f>
        <v>662.22243000000003</v>
      </c>
      <c r="K23" s="80">
        <f>'Electric lighting'!$G23+'Overcast Sky'!K23</f>
        <v>614.9</v>
      </c>
      <c r="L23" s="80">
        <f>'Electric lighting'!$G23+'Overcast Sky'!L23</f>
        <v>1171.0181</v>
      </c>
      <c r="M23" s="80">
        <f>'Electric lighting'!$G23+'Overcast Sky'!M23</f>
        <v>1337.3310000000001</v>
      </c>
      <c r="N23" s="80">
        <f>'Electric lighting'!$G23+'Overcast Sky'!N23</f>
        <v>1818.3449999999998</v>
      </c>
      <c r="O23" s="80">
        <f>'Electric lighting'!$G23+'Overcast Sky'!O23</f>
        <v>2143.2350000000001</v>
      </c>
      <c r="P23" s="80">
        <f>'Electric lighting'!$G23+'Overcast Sky'!P23</f>
        <v>2418.1289999999999</v>
      </c>
      <c r="Q23" s="80">
        <f>'Electric lighting'!$G23+'Overcast Sky'!Q23</f>
        <v>2290.5210000000002</v>
      </c>
      <c r="R23" s="80">
        <f>'Electric lighting'!$G23+'Overcast Sky'!R23</f>
        <v>1796.1190000000001</v>
      </c>
      <c r="S23" s="80">
        <f>'Electric lighting'!$G23+'Overcast Sky'!S23</f>
        <v>1698.4429999999998</v>
      </c>
      <c r="T23" s="80">
        <f>'Electric lighting'!$G23+'Overcast Sky'!T23</f>
        <v>1316.1342</v>
      </c>
      <c r="U23" s="80">
        <f>'Electric lighting'!$G23+'Overcast Sky'!U23</f>
        <v>847.51549999999997</v>
      </c>
      <c r="V23" s="80">
        <f>'Electric lighting'!$G23+'Overcast Sky'!V23</f>
        <v>1447.2483</v>
      </c>
      <c r="W23" s="80">
        <f>'Electric lighting'!$G23+'Overcast Sky'!W23</f>
        <v>1625.222</v>
      </c>
      <c r="X23" s="80">
        <f>'Electric lighting'!$G23+'Overcast Sky'!X23</f>
        <v>2283.1010000000001</v>
      </c>
      <c r="Y23" s="80">
        <f>'Overcast Sky'!Y23</f>
        <v>1884.7650000000001</v>
      </c>
      <c r="Z23" s="80">
        <f>'Electric lighting'!$G23+'Overcast Sky'!Z23</f>
        <v>3037.9270000000001</v>
      </c>
      <c r="AA23" s="80">
        <f>'Electric lighting'!$G23+'Overcast Sky'!AA23</f>
        <v>2988.174</v>
      </c>
      <c r="AB23" s="80">
        <f>'Overcast Sky'!AB23</f>
        <v>2729.866</v>
      </c>
      <c r="AC23" s="80">
        <f>'Electric lighting'!$G23+'Overcast Sky'!AC23</f>
        <v>2680.4859999999999</v>
      </c>
      <c r="AD23" s="80">
        <f>'Electric lighting'!$G23+'Overcast Sky'!AD23</f>
        <v>2492.663</v>
      </c>
      <c r="AE23" s="87">
        <f>'Electric lighting'!$G23+'Overcast Sky'!AE23</f>
        <v>2105.973</v>
      </c>
    </row>
    <row r="24" spans="1:31" x14ac:dyDescent="0.3">
      <c r="A24" s="82" t="s">
        <v>15</v>
      </c>
      <c r="B24" s="86">
        <f>'Electric lighting'!$G24+'Overcast Sky'!B24</f>
        <v>706.01561000000004</v>
      </c>
      <c r="C24" s="80">
        <f>'Electric lighting'!$G24+'Overcast Sky'!C24</f>
        <v>786.20119999999997</v>
      </c>
      <c r="D24" s="80">
        <f>'Electric lighting'!$G24+'Overcast Sky'!D24</f>
        <v>847.81780000000003</v>
      </c>
      <c r="E24" s="80">
        <f>'Electric lighting'!$G24+'Overcast Sky'!E24</f>
        <v>950.60379999999998</v>
      </c>
      <c r="F24" s="80">
        <f>'Electric lighting'!$G24+'Overcast Sky'!F24</f>
        <v>1012.7686</v>
      </c>
      <c r="G24" s="80">
        <f>'Electric lighting'!$G24+'Overcast Sky'!G24</f>
        <v>949.83999999999992</v>
      </c>
      <c r="H24" s="80">
        <f>'Electric lighting'!$G24+'Overcast Sky'!H24</f>
        <v>935.03510000000006</v>
      </c>
      <c r="I24" s="80">
        <f>'Electric lighting'!$G24+'Overcast Sky'!I24</f>
        <v>796.28880000000004</v>
      </c>
      <c r="J24" s="80">
        <f>'Electric lighting'!$G24+'Overcast Sky'!J24</f>
        <v>707.20700999999997</v>
      </c>
      <c r="K24" s="80">
        <f>'Electric lighting'!$G24+'Overcast Sky'!K24</f>
        <v>683</v>
      </c>
      <c r="L24" s="80">
        <f>'Electric lighting'!$G24+'Overcast Sky'!L24</f>
        <v>973.23379999999997</v>
      </c>
      <c r="M24" s="80">
        <f>'Electric lighting'!$G24+'Overcast Sky'!M24</f>
        <v>1259.625</v>
      </c>
      <c r="N24" s="80">
        <f>'Electric lighting'!$G24+'Overcast Sky'!N24</f>
        <v>1423.2696999999998</v>
      </c>
      <c r="O24" s="80">
        <f>'Electric lighting'!$G24+'Overcast Sky'!O24</f>
        <v>1637.7732999999998</v>
      </c>
      <c r="P24" s="80">
        <f>'Electric lighting'!$G24+'Overcast Sky'!P24</f>
        <v>1427.9575</v>
      </c>
      <c r="Q24" s="80">
        <f>'Electric lighting'!$G24+'Overcast Sky'!Q24</f>
        <v>1773.241</v>
      </c>
      <c r="R24" s="80">
        <f>'Electric lighting'!$G24+'Overcast Sky'!R24</f>
        <v>1394.7986000000001</v>
      </c>
      <c r="S24" s="80">
        <f>'Electric lighting'!$G24+'Overcast Sky'!S24</f>
        <v>1249.6287</v>
      </c>
      <c r="T24" s="80">
        <f>'Electric lighting'!$G24+'Overcast Sky'!T24</f>
        <v>1111.0563</v>
      </c>
      <c r="U24" s="80">
        <f>'Electric lighting'!$G24+'Overcast Sky'!U24</f>
        <v>813.68450000000007</v>
      </c>
      <c r="V24" s="80">
        <f>'Electric lighting'!$G24+'Overcast Sky'!V24</f>
        <v>1091.3164999999999</v>
      </c>
      <c r="W24" s="80">
        <f>'Electric lighting'!$G24+'Overcast Sky'!W24</f>
        <v>1129.7063000000001</v>
      </c>
      <c r="X24" s="80">
        <f>'Electric lighting'!$G24+'Overcast Sky'!X24</f>
        <v>1708.16</v>
      </c>
      <c r="Y24" s="80">
        <f>'Overcast Sky'!Y24</f>
        <v>1024.2909999999999</v>
      </c>
      <c r="Z24" s="80">
        <f>'Electric lighting'!$G24+'Overcast Sky'!Z24</f>
        <v>2287.319</v>
      </c>
      <c r="AA24" s="80">
        <f>'Electric lighting'!$G24+'Overcast Sky'!AA24</f>
        <v>1801.97</v>
      </c>
      <c r="AB24" s="80">
        <f>'Overcast Sky'!AB24</f>
        <v>1620.7660000000001</v>
      </c>
      <c r="AC24" s="80">
        <f>'Electric lighting'!$G24+'Overcast Sky'!AC24</f>
        <v>1942.288</v>
      </c>
      <c r="AD24" s="80">
        <f>'Electric lighting'!$G24+'Overcast Sky'!AD24</f>
        <v>1550.7829999999999</v>
      </c>
      <c r="AE24" s="87">
        <f>'Electric lighting'!$G24+'Overcast Sky'!AE24</f>
        <v>1386.1896999999999</v>
      </c>
    </row>
    <row r="25" spans="1:31" x14ac:dyDescent="0.3">
      <c r="A25" s="82" t="s">
        <v>16</v>
      </c>
      <c r="B25" s="86">
        <f>'Electric lighting'!$G25+'Overcast Sky'!B25</f>
        <v>716.72165999999993</v>
      </c>
      <c r="C25" s="80">
        <f>'Electric lighting'!$G25+'Overcast Sky'!C25</f>
        <v>792.49627999999996</v>
      </c>
      <c r="D25" s="80">
        <f>'Electric lighting'!$G25+'Overcast Sky'!D25</f>
        <v>812.39149999999995</v>
      </c>
      <c r="E25" s="80">
        <f>'Electric lighting'!$G25+'Overcast Sky'!E25</f>
        <v>1003.7859</v>
      </c>
      <c r="F25" s="80">
        <f>'Electric lighting'!$G25+'Overcast Sky'!F25</f>
        <v>933.43439999999998</v>
      </c>
      <c r="G25" s="80">
        <f>'Electric lighting'!$G25+'Overcast Sky'!G25</f>
        <v>883.45060000000001</v>
      </c>
      <c r="H25" s="80">
        <f>'Electric lighting'!$G25+'Overcast Sky'!H25</f>
        <v>897.69179999999994</v>
      </c>
      <c r="I25" s="80">
        <f>'Electric lighting'!$G25+'Overcast Sky'!I25</f>
        <v>758.58249999999998</v>
      </c>
      <c r="J25" s="80">
        <f>'Electric lighting'!$G25+'Overcast Sky'!J25</f>
        <v>710.58204000000001</v>
      </c>
      <c r="K25" s="80">
        <f>'Electric lighting'!$G25+'Overcast Sky'!K25</f>
        <v>693.9</v>
      </c>
      <c r="L25" s="80">
        <f>'Electric lighting'!$G25+'Overcast Sky'!L25</f>
        <v>940.21299999999997</v>
      </c>
      <c r="M25" s="80">
        <f>'Electric lighting'!$G25+'Overcast Sky'!M25</f>
        <v>1096.8137999999999</v>
      </c>
      <c r="N25" s="80">
        <f>'Electric lighting'!$G25+'Overcast Sky'!N25</f>
        <v>1282.4811999999999</v>
      </c>
      <c r="O25" s="80">
        <f>'Electric lighting'!$G25+'Overcast Sky'!O25</f>
        <v>1291.9857</v>
      </c>
      <c r="P25" s="80">
        <f>'Electric lighting'!$G25+'Overcast Sky'!P25</f>
        <v>1335.7577000000001</v>
      </c>
      <c r="Q25" s="80">
        <f>'Electric lighting'!$G25+'Overcast Sky'!Q25</f>
        <v>1489.9286999999999</v>
      </c>
      <c r="R25" s="80">
        <f>'Electric lighting'!$G25+'Overcast Sky'!R25</f>
        <v>1334.6156000000001</v>
      </c>
      <c r="S25" s="80">
        <f>'Electric lighting'!$G25+'Overcast Sky'!S25</f>
        <v>1094.2633000000001</v>
      </c>
      <c r="T25" s="80">
        <f>'Electric lighting'!$G25+'Overcast Sky'!T25</f>
        <v>993.81829999999991</v>
      </c>
      <c r="U25" s="80">
        <f>'Electric lighting'!$G25+'Overcast Sky'!U25</f>
        <v>821.95049999999992</v>
      </c>
      <c r="V25" s="80">
        <f>'Electric lighting'!$G25+'Overcast Sky'!V25</f>
        <v>1047.9414999999999</v>
      </c>
      <c r="W25" s="80">
        <f>'Electric lighting'!$G25+'Overcast Sky'!W25</f>
        <v>1140.9434999999999</v>
      </c>
      <c r="X25" s="80">
        <f>'Electric lighting'!$G25+'Overcast Sky'!X25</f>
        <v>1501.5077999999999</v>
      </c>
      <c r="Y25" s="80">
        <f>'Overcast Sky'!Y25</f>
        <v>870.03359999999998</v>
      </c>
      <c r="Z25" s="80">
        <f>'Electric lighting'!$G25+'Overcast Sky'!Z25</f>
        <v>1780.5889999999999</v>
      </c>
      <c r="AA25" s="80">
        <f>'Electric lighting'!$G25+'Overcast Sky'!AA25</f>
        <v>1700.9879999999998</v>
      </c>
      <c r="AB25" s="80">
        <f>'Overcast Sky'!AB25</f>
        <v>1162.605</v>
      </c>
      <c r="AC25" s="80">
        <f>'Electric lighting'!$G25+'Overcast Sky'!AC25</f>
        <v>1671.9284</v>
      </c>
      <c r="AD25" s="80">
        <f>'Electric lighting'!$G25+'Overcast Sky'!AD25</f>
        <v>1211.7098000000001</v>
      </c>
      <c r="AE25" s="87">
        <f>'Electric lighting'!$G25+'Overcast Sky'!AE25</f>
        <v>1240.1500000000001</v>
      </c>
    </row>
    <row r="26" spans="1:31" x14ac:dyDescent="0.3">
      <c r="A26" s="82" t="s">
        <v>17</v>
      </c>
      <c r="B26" s="86">
        <f>'Electric lighting'!$G26+'Overcast Sky'!B26</f>
        <v>692.77460999999994</v>
      </c>
      <c r="C26" s="80">
        <f>'Electric lighting'!$G26+'Overcast Sky'!C26</f>
        <v>794.52069999999992</v>
      </c>
      <c r="D26" s="80">
        <f>'Electric lighting'!$G26+'Overcast Sky'!D26</f>
        <v>810.10389999999995</v>
      </c>
      <c r="E26" s="80">
        <f>'Electric lighting'!$G26+'Overcast Sky'!E26</f>
        <v>953.63229999999999</v>
      </c>
      <c r="F26" s="80">
        <f>'Electric lighting'!$G26+'Overcast Sky'!F26</f>
        <v>956.79790000000003</v>
      </c>
      <c r="G26" s="80">
        <f>'Electric lighting'!$G26+'Overcast Sky'!G26</f>
        <v>911.88799999999992</v>
      </c>
      <c r="H26" s="80">
        <f>'Electric lighting'!$G26+'Overcast Sky'!H26</f>
        <v>912.83969999999999</v>
      </c>
      <c r="I26" s="80">
        <f>'Electric lighting'!$G26+'Overcast Sky'!I26</f>
        <v>771.67359999999996</v>
      </c>
      <c r="J26" s="80">
        <f>'Electric lighting'!$G26+'Overcast Sky'!J26</f>
        <v>687.60137999999995</v>
      </c>
      <c r="K26" s="80">
        <f>'Electric lighting'!$G26+'Overcast Sky'!K26</f>
        <v>668.8</v>
      </c>
      <c r="L26" s="80">
        <f>'Electric lighting'!$G26+'Overcast Sky'!L26</f>
        <v>981.05569999999989</v>
      </c>
      <c r="M26" s="80">
        <f>'Electric lighting'!$G26+'Overcast Sky'!M26</f>
        <v>1020.4625</v>
      </c>
      <c r="N26" s="80">
        <f>'Electric lighting'!$G26+'Overcast Sky'!N26</f>
        <v>1363.8508999999999</v>
      </c>
      <c r="O26" s="80">
        <f>'Electric lighting'!$G26+'Overcast Sky'!O26</f>
        <v>1265.2761</v>
      </c>
      <c r="P26" s="80">
        <f>'Electric lighting'!$G26+'Overcast Sky'!P26</f>
        <v>1372.3743999999999</v>
      </c>
      <c r="Q26" s="80">
        <f>'Electric lighting'!$G26+'Overcast Sky'!Q26</f>
        <v>1606.8683000000001</v>
      </c>
      <c r="R26" s="80">
        <f>'Electric lighting'!$G26+'Overcast Sky'!R26</f>
        <v>1328.0819999999999</v>
      </c>
      <c r="S26" s="80">
        <f>'Electric lighting'!$G26+'Overcast Sky'!S26</f>
        <v>1162.2763</v>
      </c>
      <c r="T26" s="80">
        <f>'Electric lighting'!$G26+'Overcast Sky'!T26</f>
        <v>1020.3397</v>
      </c>
      <c r="U26" s="80">
        <f>'Electric lighting'!$G26+'Overcast Sky'!U26</f>
        <v>816.24309999999991</v>
      </c>
      <c r="V26" s="80">
        <f>'Electric lighting'!$G26+'Overcast Sky'!V26</f>
        <v>1082.6521</v>
      </c>
      <c r="W26" s="80">
        <f>'Electric lighting'!$G26+'Overcast Sky'!W26</f>
        <v>1395.9702</v>
      </c>
      <c r="X26" s="80">
        <f>'Electric lighting'!$G26+'Overcast Sky'!X26</f>
        <v>1620.2287000000001</v>
      </c>
      <c r="Y26" s="80">
        <f>'Overcast Sky'!Y26</f>
        <v>947.74440000000004</v>
      </c>
      <c r="Z26" s="80">
        <f>'Electric lighting'!$G26+'Overcast Sky'!Z26</f>
        <v>2056.864</v>
      </c>
      <c r="AA26" s="80">
        <f>'Electric lighting'!$G26+'Overcast Sky'!AA26</f>
        <v>2070.5770000000002</v>
      </c>
      <c r="AB26" s="80">
        <f>'Overcast Sky'!AB26</f>
        <v>1341.3040000000001</v>
      </c>
      <c r="AC26" s="80">
        <f>'Electric lighting'!$G26+'Overcast Sky'!AC26</f>
        <v>1782.1189999999999</v>
      </c>
      <c r="AD26" s="80">
        <f>'Electric lighting'!$G26+'Overcast Sky'!AD26</f>
        <v>1761.8619999999999</v>
      </c>
      <c r="AE26" s="87">
        <f>'Electric lighting'!$G26+'Overcast Sky'!AE26</f>
        <v>1329.8564999999999</v>
      </c>
    </row>
    <row r="27" spans="1:31" x14ac:dyDescent="0.3">
      <c r="A27" s="82" t="s">
        <v>20</v>
      </c>
      <c r="B27" s="86">
        <f>'Electric lighting'!$G27+'Overcast Sky'!B27</f>
        <v>657.65013999999996</v>
      </c>
      <c r="C27" s="80">
        <f>'Electric lighting'!$G27+'Overcast Sky'!C27</f>
        <v>841.95460000000003</v>
      </c>
      <c r="D27" s="80">
        <f>'Electric lighting'!$G27+'Overcast Sky'!D27</f>
        <v>947.91190000000006</v>
      </c>
      <c r="E27" s="80">
        <f>'Electric lighting'!$G27+'Overcast Sky'!E27</f>
        <v>1090.2773</v>
      </c>
      <c r="F27" s="80">
        <f>'Electric lighting'!$G27+'Overcast Sky'!F27</f>
        <v>972.05600000000004</v>
      </c>
      <c r="G27" s="80">
        <f>'Electric lighting'!$G27+'Overcast Sky'!G27</f>
        <v>1041.2140999999999</v>
      </c>
      <c r="H27" s="80">
        <f>'Electric lighting'!$G27+'Overcast Sky'!H27</f>
        <v>897.66049999999996</v>
      </c>
      <c r="I27" s="80">
        <f>'Electric lighting'!$G27+'Overcast Sky'!I27</f>
        <v>801.85159999999996</v>
      </c>
      <c r="J27" s="80">
        <f>'Electric lighting'!$G27+'Overcast Sky'!J27</f>
        <v>647.35438999999997</v>
      </c>
      <c r="K27" s="80">
        <f>'Electric lighting'!$G27+'Overcast Sky'!K27</f>
        <v>612</v>
      </c>
      <c r="L27" s="80">
        <f>'Electric lighting'!$G27+'Overcast Sky'!L27</f>
        <v>1037.693</v>
      </c>
      <c r="M27" s="80">
        <f>'Electric lighting'!$G27+'Overcast Sky'!M27</f>
        <v>1309.049</v>
      </c>
      <c r="N27" s="80">
        <f>'Electric lighting'!$G27+'Overcast Sky'!N27</f>
        <v>1867.7159999999999</v>
      </c>
      <c r="O27" s="80">
        <f>'Electric lighting'!$G27+'Overcast Sky'!O27</f>
        <v>1868.7190000000001</v>
      </c>
      <c r="P27" s="80">
        <f>'Electric lighting'!$G27+'Overcast Sky'!P27</f>
        <v>1770.17</v>
      </c>
      <c r="Q27" s="80">
        <f>'Electric lighting'!$G27+'Overcast Sky'!Q27</f>
        <v>2158.8829999999998</v>
      </c>
      <c r="R27" s="80">
        <f>'Electric lighting'!$G27+'Overcast Sky'!R27</f>
        <v>1739.135</v>
      </c>
      <c r="S27" s="80">
        <f>'Electric lighting'!$G27+'Overcast Sky'!S27</f>
        <v>1656.587</v>
      </c>
      <c r="T27" s="80">
        <f>'Electric lighting'!$G27+'Overcast Sky'!T27</f>
        <v>1207.2505999999998</v>
      </c>
      <c r="U27" s="80">
        <f>'Electric lighting'!$G27+'Overcast Sky'!U27</f>
        <v>803.38530000000003</v>
      </c>
      <c r="V27" s="80">
        <f>'Electric lighting'!$G27+'Overcast Sky'!V27</f>
        <v>1407.8065999999999</v>
      </c>
      <c r="W27" s="80">
        <f>'Electric lighting'!$G27+'Overcast Sky'!W27</f>
        <v>1655.385</v>
      </c>
      <c r="X27" s="80">
        <f>'Electric lighting'!$G27+'Overcast Sky'!X27</f>
        <v>2502.2709999999997</v>
      </c>
      <c r="Y27" s="80">
        <f>'Overcast Sky'!Y27</f>
        <v>1703.0050000000001</v>
      </c>
      <c r="Z27" s="80">
        <f>'Electric lighting'!$G27+'Overcast Sky'!Z27</f>
        <v>2796.4070000000002</v>
      </c>
      <c r="AA27" s="80">
        <f>'Electric lighting'!$G27+'Overcast Sky'!AA27</f>
        <v>3128.1109999999999</v>
      </c>
      <c r="AB27" s="80">
        <f>'Overcast Sky'!AB27</f>
        <v>2422</v>
      </c>
      <c r="AC27" s="80">
        <f>'Electric lighting'!$G27+'Overcast Sky'!AC27</f>
        <v>2700.3380000000002</v>
      </c>
      <c r="AD27" s="80">
        <f>'Electric lighting'!$G27+'Overcast Sky'!AD27</f>
        <v>2382.0100000000002</v>
      </c>
      <c r="AE27" s="87">
        <f>'Electric lighting'!$G27+'Overcast Sky'!AE27</f>
        <v>1730.46</v>
      </c>
    </row>
    <row r="28" spans="1:31" x14ac:dyDescent="0.3">
      <c r="A28" s="82" t="s">
        <v>36</v>
      </c>
      <c r="B28" s="86">
        <f>'Electric lighting'!$G28+'Overcast Sky'!B28</f>
        <v>642.59537</v>
      </c>
      <c r="C28" s="80">
        <f>'Electric lighting'!$G28+'Overcast Sky'!C28</f>
        <v>718.89940000000001</v>
      </c>
      <c r="D28" s="80">
        <f>'Electric lighting'!$G28+'Overcast Sky'!D28</f>
        <v>861.62110000000007</v>
      </c>
      <c r="E28" s="80">
        <f>'Electric lighting'!$G28+'Overcast Sky'!E28</f>
        <v>927.48829999999998</v>
      </c>
      <c r="F28" s="80">
        <f>'Electric lighting'!$G28+'Overcast Sky'!F28</f>
        <v>965.68430000000012</v>
      </c>
      <c r="G28" s="80">
        <f>'Electric lighting'!$G28+'Overcast Sky'!G28</f>
        <v>1012.4576000000001</v>
      </c>
      <c r="H28" s="80">
        <f>'Electric lighting'!$G28+'Overcast Sky'!H28</f>
        <v>896.70510000000013</v>
      </c>
      <c r="I28" s="80">
        <f>'Electric lighting'!$G28+'Overcast Sky'!I28</f>
        <v>738.40600000000006</v>
      </c>
      <c r="J28" s="80">
        <f>'Electric lighting'!$G28+'Overcast Sky'!J28</f>
        <v>634.6885400000001</v>
      </c>
      <c r="K28" s="80">
        <f>'Electric lighting'!$G28+'Overcast Sky'!K28</f>
        <v>599.20000000000005</v>
      </c>
      <c r="L28" s="80">
        <f>'Electric lighting'!$G28+'Overcast Sky'!L28</f>
        <v>1030.2562</v>
      </c>
      <c r="M28" s="80">
        <f>'Electric lighting'!$G28+'Overcast Sky'!M28</f>
        <v>1282.1305000000002</v>
      </c>
      <c r="N28" s="80">
        <f>'Electric lighting'!$G28+'Overcast Sky'!N28</f>
        <v>1498.7564000000002</v>
      </c>
      <c r="O28" s="80">
        <f>'Electric lighting'!$G28+'Overcast Sky'!O28</f>
        <v>1835.116</v>
      </c>
      <c r="P28" s="80">
        <f>'Electric lighting'!$G28+'Overcast Sky'!P28</f>
        <v>2056.2730000000001</v>
      </c>
      <c r="Q28" s="80">
        <f>'Electric lighting'!$G28+'Overcast Sky'!Q28</f>
        <v>1482.3180000000002</v>
      </c>
      <c r="R28" s="80">
        <f>'Electric lighting'!$G28+'Overcast Sky'!R28</f>
        <v>1493.3223</v>
      </c>
      <c r="S28" s="80">
        <f>'Electric lighting'!$G28+'Overcast Sky'!S28</f>
        <v>1269.7967000000001</v>
      </c>
      <c r="T28" s="80">
        <f>'Electric lighting'!$G28+'Overcast Sky'!T28</f>
        <v>1023.0140000000001</v>
      </c>
      <c r="U28" s="80">
        <f>'Electric lighting'!$G28+'Overcast Sky'!U28</f>
        <v>781.91219999999998</v>
      </c>
      <c r="V28" s="80">
        <f>'Electric lighting'!$G28+'Overcast Sky'!V28</f>
        <v>1060.7085000000002</v>
      </c>
      <c r="W28" s="80">
        <f>'Electric lighting'!$G28+'Overcast Sky'!W28</f>
        <v>1513.8108999999999</v>
      </c>
      <c r="X28" s="80">
        <f>'Electric lighting'!$G28+'Overcast Sky'!X28</f>
        <v>1759.566</v>
      </c>
      <c r="Y28" s="80">
        <f>'Overcast Sky'!Y28</f>
        <v>1463.681</v>
      </c>
      <c r="Z28" s="80">
        <f>'Electric lighting'!$G28+'Overcast Sky'!Z28</f>
        <v>2130.6990000000001</v>
      </c>
      <c r="AA28" s="80">
        <f>'Electric lighting'!$G28+'Overcast Sky'!AA28</f>
        <v>2142.8119999999999</v>
      </c>
      <c r="AB28" s="80">
        <f>'Overcast Sky'!AB28</f>
        <v>1612.09</v>
      </c>
      <c r="AC28" s="80">
        <f>'Electric lighting'!$G28+'Overcast Sky'!AC28</f>
        <v>2069.5070000000001</v>
      </c>
      <c r="AD28" s="80">
        <f>'Electric lighting'!$G28+'Overcast Sky'!AD28</f>
        <v>1854.7329999999999</v>
      </c>
      <c r="AE28" s="87">
        <f>'Electric lighting'!$G28+'Overcast Sky'!AE28</f>
        <v>1548.0913</v>
      </c>
    </row>
    <row r="29" spans="1:31" x14ac:dyDescent="0.3">
      <c r="A29" s="82" t="s">
        <v>37</v>
      </c>
      <c r="B29" s="86">
        <f>'Electric lighting'!$G29+'Overcast Sky'!B29</f>
        <v>692.80268999999998</v>
      </c>
      <c r="C29" s="80">
        <f>'Electric lighting'!$G29+'Overcast Sky'!C29</f>
        <v>753.67369999999994</v>
      </c>
      <c r="D29" s="80">
        <f>'Electric lighting'!$G29+'Overcast Sky'!D29</f>
        <v>842.79909999999995</v>
      </c>
      <c r="E29" s="80">
        <f>'Electric lighting'!$G29+'Overcast Sky'!E29</f>
        <v>907.5607</v>
      </c>
      <c r="F29" s="80">
        <f>'Electric lighting'!$G29+'Overcast Sky'!F29</f>
        <v>977.86879999999996</v>
      </c>
      <c r="G29" s="80">
        <f>'Electric lighting'!$G29+'Overcast Sky'!G29</f>
        <v>947.94219999999996</v>
      </c>
      <c r="H29" s="80">
        <f>'Electric lighting'!$G29+'Overcast Sky'!H29</f>
        <v>805.41149999999993</v>
      </c>
      <c r="I29" s="80">
        <f>'Electric lighting'!$G29+'Overcast Sky'!I29</f>
        <v>756.05513999999994</v>
      </c>
      <c r="J29" s="80">
        <f>'Electric lighting'!$G29+'Overcast Sky'!J29</f>
        <v>692.17245000000003</v>
      </c>
      <c r="K29" s="80">
        <f>'Electric lighting'!$G29+'Overcast Sky'!K29</f>
        <v>669.4</v>
      </c>
      <c r="L29" s="80">
        <f>'Electric lighting'!$G29+'Overcast Sky'!L29</f>
        <v>932.33699999999999</v>
      </c>
      <c r="M29" s="80">
        <f>'Electric lighting'!$G29+'Overcast Sky'!M29</f>
        <v>1179.2512999999999</v>
      </c>
      <c r="N29" s="80">
        <f>'Electric lighting'!$G29+'Overcast Sky'!N29</f>
        <v>1240.1985</v>
      </c>
      <c r="O29" s="80">
        <f>'Electric lighting'!$G29+'Overcast Sky'!O29</f>
        <v>1239.701</v>
      </c>
      <c r="P29" s="80">
        <f>'Electric lighting'!$G29+'Overcast Sky'!P29</f>
        <v>1620.3451</v>
      </c>
      <c r="Q29" s="80">
        <f>'Electric lighting'!$G29+'Overcast Sky'!Q29</f>
        <v>1520.6183999999998</v>
      </c>
      <c r="R29" s="80">
        <f>'Electric lighting'!$G29+'Overcast Sky'!R29</f>
        <v>1378.4180000000001</v>
      </c>
      <c r="S29" s="80">
        <f>'Electric lighting'!$G29+'Overcast Sky'!S29</f>
        <v>1035.5172</v>
      </c>
      <c r="T29" s="80">
        <f>'Electric lighting'!$G29+'Overcast Sky'!T29</f>
        <v>962.89329999999995</v>
      </c>
      <c r="U29" s="80">
        <f>'Electric lighting'!$G29+'Overcast Sky'!U29</f>
        <v>768.46024</v>
      </c>
      <c r="V29" s="80">
        <f>'Electric lighting'!$G29+'Overcast Sky'!V29</f>
        <v>1012.9719</v>
      </c>
      <c r="W29" s="80">
        <f>'Electric lighting'!$G29+'Overcast Sky'!W29</f>
        <v>1091.6934999999999</v>
      </c>
      <c r="X29" s="80">
        <f>'Electric lighting'!$G29+'Overcast Sky'!X29</f>
        <v>1392.9524000000001</v>
      </c>
      <c r="Y29" s="80">
        <f>'Overcast Sky'!Y29</f>
        <v>1013.651</v>
      </c>
      <c r="Z29" s="80">
        <f>'Electric lighting'!$G29+'Overcast Sky'!Z29</f>
        <v>1806.549</v>
      </c>
      <c r="AA29" s="80">
        <f>'Electric lighting'!$G29+'Overcast Sky'!AA29</f>
        <v>1480.2575999999999</v>
      </c>
      <c r="AB29" s="80">
        <f>'Overcast Sky'!AB29</f>
        <v>1628.0060000000001</v>
      </c>
      <c r="AC29" s="80">
        <f>'Electric lighting'!$G29+'Overcast Sky'!AC29</f>
        <v>1943.8879999999999</v>
      </c>
      <c r="AD29" s="80">
        <f>'Electric lighting'!$G29+'Overcast Sky'!AD29</f>
        <v>1479.1258</v>
      </c>
      <c r="AE29" s="87">
        <f>'Electric lighting'!$G29+'Overcast Sky'!AE29</f>
        <v>1205.0426</v>
      </c>
    </row>
    <row r="30" spans="1:31" x14ac:dyDescent="0.3">
      <c r="A30" s="82" t="s">
        <v>38</v>
      </c>
      <c r="B30" s="86">
        <f>'Electric lighting'!$G30+'Overcast Sky'!B30</f>
        <v>704.35919000000001</v>
      </c>
      <c r="C30" s="80">
        <f>'Electric lighting'!$G30+'Overcast Sky'!C30</f>
        <v>766.11059</v>
      </c>
      <c r="D30" s="80">
        <f>'Electric lighting'!$G30+'Overcast Sky'!D30</f>
        <v>822.3768</v>
      </c>
      <c r="E30" s="80">
        <f>'Electric lighting'!$G30+'Overcast Sky'!E30</f>
        <v>869.25690000000009</v>
      </c>
      <c r="F30" s="80">
        <f>'Electric lighting'!$G30+'Overcast Sky'!F30</f>
        <v>913.25729999999999</v>
      </c>
      <c r="G30" s="80">
        <f>'Electric lighting'!$G30+'Overcast Sky'!G30</f>
        <v>856.01050000000009</v>
      </c>
      <c r="H30" s="80">
        <f>'Electric lighting'!$G30+'Overcast Sky'!H30</f>
        <v>835.42150000000004</v>
      </c>
      <c r="I30" s="80">
        <f>'Electric lighting'!$G30+'Overcast Sky'!I30</f>
        <v>771.83233000000007</v>
      </c>
      <c r="J30" s="80">
        <f>'Electric lighting'!$G30+'Overcast Sky'!J30</f>
        <v>704.2501400000001</v>
      </c>
      <c r="K30" s="80">
        <f>'Electric lighting'!$G30+'Overcast Sky'!K30</f>
        <v>687.2</v>
      </c>
      <c r="L30" s="80">
        <f>'Electric lighting'!$G30+'Overcast Sky'!L30</f>
        <v>874.19310000000007</v>
      </c>
      <c r="M30" s="80">
        <f>'Electric lighting'!$G30+'Overcast Sky'!M30</f>
        <v>1055.2373</v>
      </c>
      <c r="N30" s="80">
        <f>'Electric lighting'!$G30+'Overcast Sky'!N30</f>
        <v>1085.4454000000001</v>
      </c>
      <c r="O30" s="80">
        <f>'Electric lighting'!$G30+'Overcast Sky'!O30</f>
        <v>1180.9656</v>
      </c>
      <c r="P30" s="80">
        <f>'Electric lighting'!$G30+'Overcast Sky'!P30</f>
        <v>1365.8753999999999</v>
      </c>
      <c r="Q30" s="80">
        <f>'Electric lighting'!$G30+'Overcast Sky'!Q30</f>
        <v>1260.873</v>
      </c>
      <c r="R30" s="80">
        <f>'Electric lighting'!$G30+'Overcast Sky'!R30</f>
        <v>1207.42</v>
      </c>
      <c r="S30" s="80">
        <f>'Electric lighting'!$G30+'Overcast Sky'!S30</f>
        <v>1058.0634</v>
      </c>
      <c r="T30" s="80">
        <f>'Electric lighting'!$G30+'Overcast Sky'!T30</f>
        <v>916.86110000000008</v>
      </c>
      <c r="U30" s="80">
        <f>'Electric lighting'!$G30+'Overcast Sky'!U30</f>
        <v>781.80661000000009</v>
      </c>
      <c r="V30" s="80">
        <f>'Electric lighting'!$G30+'Overcast Sky'!V30</f>
        <v>1004.2131000000001</v>
      </c>
      <c r="W30" s="80">
        <f>'Electric lighting'!$G30+'Overcast Sky'!W30</f>
        <v>1092.9448</v>
      </c>
      <c r="X30" s="80">
        <f>'Electric lighting'!$G30+'Overcast Sky'!X30</f>
        <v>1389.4452000000001</v>
      </c>
      <c r="Y30" s="80">
        <f>'Overcast Sky'!Y30</f>
        <v>817.15340000000003</v>
      </c>
      <c r="Z30" s="80">
        <f>'Electric lighting'!$G30+'Overcast Sky'!Z30</f>
        <v>1698.2850000000001</v>
      </c>
      <c r="AA30" s="80">
        <f>'Electric lighting'!$G30+'Overcast Sky'!AA30</f>
        <v>1547.6382000000001</v>
      </c>
      <c r="AB30" s="80">
        <f>'Overcast Sky'!AB30</f>
        <v>1094.7049999999999</v>
      </c>
      <c r="AC30" s="80">
        <f>'Electric lighting'!$G30+'Overcast Sky'!AC30</f>
        <v>1465.6420000000001</v>
      </c>
      <c r="AD30" s="80">
        <f>'Electric lighting'!$G30+'Overcast Sky'!AD30</f>
        <v>1313.5239999999999</v>
      </c>
      <c r="AE30" s="87">
        <f>'Electric lighting'!$G30+'Overcast Sky'!AE30</f>
        <v>1257.8153000000002</v>
      </c>
    </row>
    <row r="31" spans="1:31" x14ac:dyDescent="0.3">
      <c r="A31" s="82" t="s">
        <v>39</v>
      </c>
      <c r="B31" s="86">
        <f>'Electric lighting'!$G31+'Overcast Sky'!B31</f>
        <v>689.94488999999999</v>
      </c>
      <c r="C31" s="80">
        <f>'Electric lighting'!$G31+'Overcast Sky'!C31</f>
        <v>775.5308</v>
      </c>
      <c r="D31" s="80">
        <f>'Electric lighting'!$G31+'Overcast Sky'!D31</f>
        <v>818.76969999999994</v>
      </c>
      <c r="E31" s="80">
        <f>'Electric lighting'!$G31+'Overcast Sky'!E31</f>
        <v>873.82079999999996</v>
      </c>
      <c r="F31" s="80">
        <f>'Electric lighting'!$G31+'Overcast Sky'!F31</f>
        <v>857.24519999999995</v>
      </c>
      <c r="G31" s="80">
        <f>'Electric lighting'!$G31+'Overcast Sky'!G31</f>
        <v>812.6807</v>
      </c>
      <c r="H31" s="80">
        <f>'Electric lighting'!$G31+'Overcast Sky'!H31</f>
        <v>788.27800000000002</v>
      </c>
      <c r="I31" s="80">
        <f>'Electric lighting'!$G31+'Overcast Sky'!I31</f>
        <v>752.38099999999997</v>
      </c>
      <c r="J31" s="80">
        <f>'Electric lighting'!$G31+'Overcast Sky'!J31</f>
        <v>690.77139999999997</v>
      </c>
      <c r="K31" s="80">
        <f>'Electric lighting'!$G31+'Overcast Sky'!K31</f>
        <v>670.9</v>
      </c>
      <c r="L31" s="80">
        <f>'Electric lighting'!$G31+'Overcast Sky'!L31</f>
        <v>941.98069999999996</v>
      </c>
      <c r="M31" s="80">
        <f>'Electric lighting'!$G31+'Overcast Sky'!M31</f>
        <v>1033.5565999999999</v>
      </c>
      <c r="N31" s="80">
        <f>'Electric lighting'!$G31+'Overcast Sky'!N31</f>
        <v>1036.4446</v>
      </c>
      <c r="O31" s="80">
        <f>'Electric lighting'!$G31+'Overcast Sky'!O31</f>
        <v>1292.0882000000001</v>
      </c>
      <c r="P31" s="80">
        <f>'Electric lighting'!$G31+'Overcast Sky'!P31</f>
        <v>1266.4000999999998</v>
      </c>
      <c r="Q31" s="80">
        <f>'Electric lighting'!$G31+'Overcast Sky'!Q31</f>
        <v>1393.4268</v>
      </c>
      <c r="R31" s="80">
        <f>'Electric lighting'!$G31+'Overcast Sky'!R31</f>
        <v>1064.1441</v>
      </c>
      <c r="S31" s="80">
        <f>'Electric lighting'!$G31+'Overcast Sky'!S31</f>
        <v>1161.1617000000001</v>
      </c>
      <c r="T31" s="80">
        <f>'Electric lighting'!$G31+'Overcast Sky'!T31</f>
        <v>925.7944</v>
      </c>
      <c r="U31" s="80">
        <f>'Electric lighting'!$G31+'Overcast Sky'!U31</f>
        <v>759.06466</v>
      </c>
      <c r="V31" s="80">
        <f>'Electric lighting'!$G31+'Overcast Sky'!V31</f>
        <v>947.5936999999999</v>
      </c>
      <c r="W31" s="80">
        <f>'Electric lighting'!$G31+'Overcast Sky'!W31</f>
        <v>1203.6498999999999</v>
      </c>
      <c r="X31" s="80">
        <f>'Electric lighting'!$G31+'Overcast Sky'!X31</f>
        <v>1558.4825999999998</v>
      </c>
      <c r="Y31" s="80">
        <f>'Overcast Sky'!Y31</f>
        <v>883.23860000000002</v>
      </c>
      <c r="Z31" s="80">
        <f>'Electric lighting'!$G31+'Overcast Sky'!Z31</f>
        <v>1698.6509999999998</v>
      </c>
      <c r="AA31" s="80">
        <f>'Electric lighting'!$G31+'Overcast Sky'!AA31</f>
        <v>1841.3319999999999</v>
      </c>
      <c r="AB31" s="80">
        <f>'Overcast Sky'!AB31</f>
        <v>929.19730000000004</v>
      </c>
      <c r="AC31" s="80">
        <f>'Electric lighting'!$G31+'Overcast Sky'!AC31</f>
        <v>1478.2107000000001</v>
      </c>
      <c r="AD31" s="80">
        <f>'Electric lighting'!$G31+'Overcast Sky'!AD31</f>
        <v>1479.6368</v>
      </c>
      <c r="AE31" s="87">
        <f>'Electric lighting'!$G31+'Overcast Sky'!AE31</f>
        <v>1120.2781</v>
      </c>
    </row>
    <row r="32" spans="1:31" x14ac:dyDescent="0.3">
      <c r="A32" s="82" t="s">
        <v>40</v>
      </c>
      <c r="B32" s="86">
        <f>'Electric lighting'!$G32+'Overcast Sky'!B32</f>
        <v>639.88946999999996</v>
      </c>
      <c r="C32" s="80">
        <f>'Electric lighting'!$G32+'Overcast Sky'!C32</f>
        <v>727.11080000000004</v>
      </c>
      <c r="D32" s="80">
        <f>'Electric lighting'!$G32+'Overcast Sky'!D32</f>
        <v>818.173</v>
      </c>
      <c r="E32" s="80">
        <f>'Electric lighting'!$G32+'Overcast Sky'!E32</f>
        <v>923.91750000000002</v>
      </c>
      <c r="F32" s="80">
        <f>'Electric lighting'!$G32+'Overcast Sky'!F32</f>
        <v>892.02739999999994</v>
      </c>
      <c r="G32" s="80">
        <f>'Electric lighting'!$G32+'Overcast Sky'!G32</f>
        <v>943.19679999999994</v>
      </c>
      <c r="H32" s="80">
        <f>'Electric lighting'!$G32+'Overcast Sky'!H32</f>
        <v>797.9366</v>
      </c>
      <c r="I32" s="80">
        <f>'Electric lighting'!$G32+'Overcast Sky'!I32</f>
        <v>732.66129999999998</v>
      </c>
      <c r="J32" s="80">
        <f>'Electric lighting'!$G32+'Overcast Sky'!J32</f>
        <v>633.28093000000001</v>
      </c>
      <c r="K32" s="80">
        <f>'Electric lighting'!$G32+'Overcast Sky'!K32</f>
        <v>608</v>
      </c>
      <c r="L32" s="80">
        <f>'Electric lighting'!$G32+'Overcast Sky'!L32</f>
        <v>935.10649999999998</v>
      </c>
      <c r="M32" s="80">
        <f>'Electric lighting'!$G32+'Overcast Sky'!M32</f>
        <v>1222.3771999999999</v>
      </c>
      <c r="N32" s="80">
        <f>'Electric lighting'!$G32+'Overcast Sky'!N32</f>
        <v>1385.6399999999999</v>
      </c>
      <c r="O32" s="80">
        <f>'Electric lighting'!$G32+'Overcast Sky'!O32</f>
        <v>1392.3193000000001</v>
      </c>
      <c r="P32" s="80">
        <f>'Electric lighting'!$G32+'Overcast Sky'!P32</f>
        <v>1587.8036</v>
      </c>
      <c r="Q32" s="80">
        <f>'Electric lighting'!$G32+'Overcast Sky'!Q32</f>
        <v>1953.1279999999999</v>
      </c>
      <c r="R32" s="80">
        <f>'Electric lighting'!$G32+'Overcast Sky'!R32</f>
        <v>1286.4036999999998</v>
      </c>
      <c r="S32" s="80">
        <f>'Electric lighting'!$G32+'Overcast Sky'!S32</f>
        <v>1322.2024999999999</v>
      </c>
      <c r="T32" s="80">
        <f>'Electric lighting'!$G32+'Overcast Sky'!T32</f>
        <v>1052.6468</v>
      </c>
      <c r="U32" s="80">
        <f>'Electric lighting'!$G32+'Overcast Sky'!U32</f>
        <v>744.03420000000006</v>
      </c>
      <c r="V32" s="80">
        <f>'Electric lighting'!$G32+'Overcast Sky'!V32</f>
        <v>1157.0189</v>
      </c>
      <c r="W32" s="80">
        <f>'Electric lighting'!$G32+'Overcast Sky'!W32</f>
        <v>1413.7575999999999</v>
      </c>
      <c r="X32" s="80">
        <f>'Electric lighting'!$G32+'Overcast Sky'!X32</f>
        <v>2107.2780000000002</v>
      </c>
      <c r="Y32" s="80">
        <f>'Overcast Sky'!Y32</f>
        <v>1411.326</v>
      </c>
      <c r="Z32" s="80">
        <f>'Electric lighting'!$G32+'Overcast Sky'!Z32</f>
        <v>2037.6310000000001</v>
      </c>
      <c r="AA32" s="80">
        <f>'Electric lighting'!$G32+'Overcast Sky'!AA32</f>
        <v>2441.8710000000001</v>
      </c>
      <c r="AB32" s="80">
        <f>'Overcast Sky'!AB32</f>
        <v>1431.0719999999999</v>
      </c>
      <c r="AC32" s="80">
        <f>'Electric lighting'!$G32+'Overcast Sky'!AC32</f>
        <v>2149.9179999999997</v>
      </c>
      <c r="AD32" s="80">
        <f>'Electric lighting'!$G32+'Overcast Sky'!AD32</f>
        <v>1623.181</v>
      </c>
      <c r="AE32" s="87">
        <f>'Electric lighting'!$G32+'Overcast Sky'!AE32</f>
        <v>1420.4868000000001</v>
      </c>
    </row>
    <row r="33" spans="1:33" x14ac:dyDescent="0.3">
      <c r="A33" s="82" t="s">
        <v>21</v>
      </c>
      <c r="B33" s="86">
        <f>'Electric lighting'!$G33+'Overcast Sky'!B33</f>
        <v>609.73416999999995</v>
      </c>
      <c r="C33" s="80">
        <f>'Electric lighting'!$G33+'Overcast Sky'!C33</f>
        <v>712.28829999999994</v>
      </c>
      <c r="D33" s="80">
        <f>'Electric lighting'!$G33+'Overcast Sky'!D33</f>
        <v>819.25459999999998</v>
      </c>
      <c r="E33" s="80">
        <f>'Electric lighting'!$G33+'Overcast Sky'!E33</f>
        <v>929.01319999999998</v>
      </c>
      <c r="F33" s="80">
        <f>'Electric lighting'!$G33+'Overcast Sky'!F33</f>
        <v>848.98579999999993</v>
      </c>
      <c r="G33" s="80">
        <f>'Electric lighting'!$G33+'Overcast Sky'!G33</f>
        <v>847.10090000000002</v>
      </c>
      <c r="H33" s="80">
        <f>'Electric lighting'!$G33+'Overcast Sky'!H33</f>
        <v>780.64909999999998</v>
      </c>
      <c r="I33" s="80">
        <f>'Electric lighting'!$G33+'Overcast Sky'!I33</f>
        <v>654.88905999999997</v>
      </c>
      <c r="J33" s="80">
        <f>'Electric lighting'!$G33+'Overcast Sky'!J33</f>
        <v>602.76952000000006</v>
      </c>
      <c r="K33" s="80">
        <f>'Electric lighting'!$G33+'Overcast Sky'!K33</f>
        <v>578</v>
      </c>
      <c r="L33" s="80">
        <f>'Electric lighting'!$G33+'Overcast Sky'!L33</f>
        <v>801.54809999999998</v>
      </c>
      <c r="M33" s="80">
        <f>'Electric lighting'!$G33+'Overcast Sky'!M33</f>
        <v>1024.4748999999999</v>
      </c>
      <c r="N33" s="80">
        <f>'Electric lighting'!$G33+'Overcast Sky'!N33</f>
        <v>1222.6352999999999</v>
      </c>
      <c r="O33" s="80">
        <f>'Electric lighting'!$G33+'Overcast Sky'!O33</f>
        <v>1255.1745000000001</v>
      </c>
      <c r="P33" s="80">
        <f>'Electric lighting'!$G33+'Overcast Sky'!P33</f>
        <v>1291.0441000000001</v>
      </c>
      <c r="Q33" s="80">
        <f>'Electric lighting'!$G33+'Overcast Sky'!Q33</f>
        <v>1512.2143000000001</v>
      </c>
      <c r="R33" s="80">
        <f>'Electric lighting'!$G33+'Overcast Sky'!R33</f>
        <v>1364.6397999999999</v>
      </c>
      <c r="S33" s="80">
        <f>'Electric lighting'!$G33+'Overcast Sky'!S33</f>
        <v>1145.7725</v>
      </c>
      <c r="T33" s="80">
        <f>'Electric lighting'!$G33+'Overcast Sky'!T33</f>
        <v>910.97119999999995</v>
      </c>
      <c r="U33" s="80">
        <f>'Electric lighting'!$G33+'Overcast Sky'!U33</f>
        <v>706.51589999999999</v>
      </c>
      <c r="V33" s="80">
        <f>'Electric lighting'!$G33+'Overcast Sky'!V33</f>
        <v>928.18889999999999</v>
      </c>
      <c r="W33" s="80">
        <f>'Electric lighting'!$G33+'Overcast Sky'!W33</f>
        <v>1310.0944</v>
      </c>
      <c r="X33" s="80">
        <f>'Electric lighting'!$G33+'Overcast Sky'!X33</f>
        <v>1688.509</v>
      </c>
      <c r="Y33" s="80">
        <f>'Overcast Sky'!Y33</f>
        <v>1197.5260000000001</v>
      </c>
      <c r="Z33" s="80">
        <f>'Electric lighting'!$G33+'Overcast Sky'!Z33</f>
        <v>1637.212</v>
      </c>
      <c r="AA33" s="80">
        <f>'Electric lighting'!$G33+'Overcast Sky'!AA33</f>
        <v>1740.508</v>
      </c>
      <c r="AB33" s="80">
        <f>'Overcast Sky'!AB33</f>
        <v>1229.68</v>
      </c>
      <c r="AC33" s="80">
        <f>'Electric lighting'!$G33+'Overcast Sky'!AC33</f>
        <v>2184.029</v>
      </c>
      <c r="AD33" s="80">
        <f>'Electric lighting'!$G33+'Overcast Sky'!AD33</f>
        <v>2106.1220000000003</v>
      </c>
      <c r="AE33" s="87">
        <f>'Electric lighting'!$G33+'Overcast Sky'!AE33</f>
        <v>1317.3031999999998</v>
      </c>
    </row>
    <row r="34" spans="1:33" x14ac:dyDescent="0.3">
      <c r="A34" s="82" t="s">
        <v>22</v>
      </c>
      <c r="B34" s="86">
        <f>'Electric lighting'!$G34+'Overcast Sky'!B34</f>
        <v>662.51303000000007</v>
      </c>
      <c r="C34" s="80">
        <f>'Electric lighting'!$G34+'Overcast Sky'!C34</f>
        <v>716.32719000000009</v>
      </c>
      <c r="D34" s="80">
        <f>'Electric lighting'!$G34+'Overcast Sky'!D34</f>
        <v>776.94280000000003</v>
      </c>
      <c r="E34" s="80">
        <f>'Electric lighting'!$G34+'Overcast Sky'!E34</f>
        <v>885.16250000000002</v>
      </c>
      <c r="F34" s="80">
        <f>'Electric lighting'!$G34+'Overcast Sky'!F34</f>
        <v>870.83820000000003</v>
      </c>
      <c r="G34" s="80">
        <f>'Electric lighting'!$G34+'Overcast Sky'!G34</f>
        <v>799.70389999999998</v>
      </c>
      <c r="H34" s="80">
        <f>'Electric lighting'!$G34+'Overcast Sky'!H34</f>
        <v>826.23960000000011</v>
      </c>
      <c r="I34" s="80">
        <f>'Electric lighting'!$G34+'Overcast Sky'!I34</f>
        <v>702.57209</v>
      </c>
      <c r="J34" s="80">
        <f>'Electric lighting'!$G34+'Overcast Sky'!J34</f>
        <v>665.56996000000004</v>
      </c>
      <c r="K34" s="80">
        <f>'Electric lighting'!$G34+'Overcast Sky'!K34</f>
        <v>647.20000000000005</v>
      </c>
      <c r="L34" s="80">
        <f>'Electric lighting'!$G34+'Overcast Sky'!L34</f>
        <v>940.92340000000013</v>
      </c>
      <c r="M34" s="80">
        <f>'Electric lighting'!$G34+'Overcast Sky'!M34</f>
        <v>883.40980000000002</v>
      </c>
      <c r="N34" s="80">
        <f>'Electric lighting'!$G34+'Overcast Sky'!N34</f>
        <v>1121.3776</v>
      </c>
      <c r="O34" s="80">
        <f>'Electric lighting'!$G34+'Overcast Sky'!O34</f>
        <v>1073.6762000000001</v>
      </c>
      <c r="P34" s="80">
        <f>'Electric lighting'!$G34+'Overcast Sky'!P34</f>
        <v>1073.6399000000001</v>
      </c>
      <c r="Q34" s="80">
        <f>'Electric lighting'!$G34+'Overcast Sky'!Q34</f>
        <v>1211.7296000000001</v>
      </c>
      <c r="R34" s="80">
        <f>'Electric lighting'!$G34+'Overcast Sky'!R34</f>
        <v>1254.2933</v>
      </c>
      <c r="S34" s="80">
        <f>'Electric lighting'!$G34+'Overcast Sky'!S34</f>
        <v>1000.4898000000001</v>
      </c>
      <c r="T34" s="80">
        <f>'Electric lighting'!$G34+'Overcast Sky'!T34</f>
        <v>945.25410000000011</v>
      </c>
      <c r="U34" s="80">
        <f>'Electric lighting'!$G34+'Overcast Sky'!U34</f>
        <v>763.05500000000006</v>
      </c>
      <c r="V34" s="80">
        <f>'Electric lighting'!$G34+'Overcast Sky'!V34</f>
        <v>977.42920000000004</v>
      </c>
      <c r="W34" s="80">
        <f>'Electric lighting'!$G34+'Overcast Sky'!W34</f>
        <v>1109.1932999999999</v>
      </c>
      <c r="X34" s="80">
        <f>'Electric lighting'!$G34+'Overcast Sky'!X34</f>
        <v>1266.7800000000002</v>
      </c>
      <c r="Y34" s="80">
        <f>'Overcast Sky'!Y34</f>
        <v>733.01700000000005</v>
      </c>
      <c r="Z34" s="80">
        <f>'Electric lighting'!$G34+'Overcast Sky'!Z34</f>
        <v>1577.8498</v>
      </c>
      <c r="AA34" s="80">
        <f>'Electric lighting'!$G34+'Overcast Sky'!AA34</f>
        <v>1552.6755000000001</v>
      </c>
      <c r="AB34" s="80">
        <f>'Overcast Sky'!AB34</f>
        <v>833.88850000000002</v>
      </c>
      <c r="AC34" s="80">
        <f>'Electric lighting'!$G34+'Overcast Sky'!AC34</f>
        <v>1491.8475000000001</v>
      </c>
      <c r="AD34" s="80">
        <f>'Electric lighting'!$G34+'Overcast Sky'!AD34</f>
        <v>1302.3232</v>
      </c>
      <c r="AE34" s="87">
        <f>'Electric lighting'!$G34+'Overcast Sky'!AE34</f>
        <v>1103.8864000000001</v>
      </c>
    </row>
    <row r="35" spans="1:33" x14ac:dyDescent="0.3">
      <c r="A35" s="82" t="s">
        <v>23</v>
      </c>
      <c r="B35" s="86">
        <f>'Electric lighting'!$G35+'Overcast Sky'!B35</f>
        <v>661.34743000000003</v>
      </c>
      <c r="C35" s="80">
        <f>'Electric lighting'!$G35+'Overcast Sky'!C35</f>
        <v>700.98351000000002</v>
      </c>
      <c r="D35" s="80">
        <f>'Electric lighting'!$G35+'Overcast Sky'!D35</f>
        <v>762.64960000000008</v>
      </c>
      <c r="E35" s="80">
        <f>'Electric lighting'!$G35+'Overcast Sky'!E35</f>
        <v>811.74</v>
      </c>
      <c r="F35" s="80">
        <f>'Electric lighting'!$G35+'Overcast Sky'!F35</f>
        <v>835.89120000000003</v>
      </c>
      <c r="G35" s="80">
        <f>'Electric lighting'!$G35+'Overcast Sky'!G35</f>
        <v>775.78510000000006</v>
      </c>
      <c r="H35" s="80">
        <f>'Electric lighting'!$G35+'Overcast Sky'!H35</f>
        <v>783.84170000000006</v>
      </c>
      <c r="I35" s="80">
        <f>'Electric lighting'!$G35+'Overcast Sky'!I35</f>
        <v>692.56717000000003</v>
      </c>
      <c r="J35" s="80">
        <f>'Electric lighting'!$G35+'Overcast Sky'!J35</f>
        <v>661.40492000000006</v>
      </c>
      <c r="K35" s="80">
        <f>'Electric lighting'!$G35+'Overcast Sky'!K35</f>
        <v>647.20000000000005</v>
      </c>
      <c r="L35" s="80">
        <f>'Electric lighting'!$G35+'Overcast Sky'!L35</f>
        <v>871.94190000000003</v>
      </c>
      <c r="M35" s="80">
        <f>'Electric lighting'!$G35+'Overcast Sky'!M35</f>
        <v>867.78899999999999</v>
      </c>
      <c r="N35" s="80">
        <f>'Electric lighting'!$G35+'Overcast Sky'!N35</f>
        <v>1127.4094</v>
      </c>
      <c r="O35" s="80">
        <f>'Electric lighting'!$G35+'Overcast Sky'!O35</f>
        <v>1161.7862</v>
      </c>
      <c r="P35" s="80">
        <f>'Electric lighting'!$G35+'Overcast Sky'!P35</f>
        <v>993.11210000000005</v>
      </c>
      <c r="Q35" s="80">
        <f>'Electric lighting'!$G35+'Overcast Sky'!Q35</f>
        <v>1139.4058</v>
      </c>
      <c r="R35" s="80">
        <f>'Electric lighting'!$G35+'Overcast Sky'!R35</f>
        <v>1072.9039</v>
      </c>
      <c r="S35" s="80">
        <f>'Electric lighting'!$G35+'Overcast Sky'!S35</f>
        <v>1016.0716</v>
      </c>
      <c r="T35" s="80">
        <f>'Electric lighting'!$G35+'Overcast Sky'!T35</f>
        <v>875.82270000000005</v>
      </c>
      <c r="U35" s="80">
        <f>'Electric lighting'!$G35+'Overcast Sky'!U35</f>
        <v>731.54256000000009</v>
      </c>
      <c r="V35" s="80">
        <f>'Electric lighting'!$G35+'Overcast Sky'!V35</f>
        <v>885.01140000000009</v>
      </c>
      <c r="W35" s="80">
        <f>'Electric lighting'!$G35+'Overcast Sky'!W35</f>
        <v>963.7650000000001</v>
      </c>
      <c r="X35" s="80">
        <f>'Electric lighting'!$G35+'Overcast Sky'!X35</f>
        <v>1262.4992999999999</v>
      </c>
      <c r="Y35" s="80">
        <f>'Overcast Sky'!Y35</f>
        <v>567.95540000000005</v>
      </c>
      <c r="Z35" s="80">
        <f>'Electric lighting'!$G35+'Overcast Sky'!Z35</f>
        <v>1317.1206999999999</v>
      </c>
      <c r="AA35" s="80">
        <f>'Electric lighting'!$G35+'Overcast Sky'!AA35</f>
        <v>1205.1426000000001</v>
      </c>
      <c r="AB35" s="80">
        <f>'Overcast Sky'!AB35</f>
        <v>682.00620000000004</v>
      </c>
      <c r="AC35" s="80">
        <f>'Electric lighting'!$G35+'Overcast Sky'!AC35</f>
        <v>1468.9513000000002</v>
      </c>
      <c r="AD35" s="80">
        <f>'Electric lighting'!$G35+'Overcast Sky'!AD35</f>
        <v>1135.7080000000001</v>
      </c>
      <c r="AE35" s="87">
        <f>'Electric lighting'!$G35+'Overcast Sky'!AE35</f>
        <v>1065.1872000000001</v>
      </c>
    </row>
    <row r="36" spans="1:33" x14ac:dyDescent="0.3">
      <c r="A36" s="82" t="s">
        <v>24</v>
      </c>
      <c r="B36" s="86">
        <f>'Electric lighting'!$G36+'Overcast Sky'!B36</f>
        <v>645.02089000000001</v>
      </c>
      <c r="C36" s="80">
        <f>'Electric lighting'!$G36+'Overcast Sky'!C36</f>
        <v>712.57125000000008</v>
      </c>
      <c r="D36" s="80">
        <f>'Electric lighting'!$G36+'Overcast Sky'!D36</f>
        <v>736.7197000000001</v>
      </c>
      <c r="E36" s="80">
        <f>'Electric lighting'!$G36+'Overcast Sky'!E36</f>
        <v>853.70740000000001</v>
      </c>
      <c r="F36" s="80">
        <f>'Electric lighting'!$G36+'Overcast Sky'!F36</f>
        <v>797.01940000000002</v>
      </c>
      <c r="G36" s="80">
        <f>'Electric lighting'!$G36+'Overcast Sky'!G36</f>
        <v>813.15340000000003</v>
      </c>
      <c r="H36" s="80">
        <f>'Electric lighting'!$G36+'Overcast Sky'!H36</f>
        <v>784.50530000000003</v>
      </c>
      <c r="I36" s="80">
        <f>'Electric lighting'!$G36+'Overcast Sky'!I36</f>
        <v>691.20411000000001</v>
      </c>
      <c r="J36" s="80">
        <f>'Electric lighting'!$G36+'Overcast Sky'!J36</f>
        <v>644.99293</v>
      </c>
      <c r="K36" s="80">
        <f>'Electric lighting'!$G36+'Overcast Sky'!K36</f>
        <v>629.20000000000005</v>
      </c>
      <c r="L36" s="80">
        <f>'Electric lighting'!$G36+'Overcast Sky'!L36</f>
        <v>808.31670000000008</v>
      </c>
      <c r="M36" s="80">
        <f>'Electric lighting'!$G36+'Overcast Sky'!M36</f>
        <v>896.95710000000008</v>
      </c>
      <c r="N36" s="80">
        <f>'Electric lighting'!$G36+'Overcast Sky'!N36</f>
        <v>1148.4499000000001</v>
      </c>
      <c r="O36" s="80">
        <f>'Electric lighting'!$G36+'Overcast Sky'!O36</f>
        <v>1053.4122</v>
      </c>
      <c r="P36" s="80">
        <f>'Electric lighting'!$G36+'Overcast Sky'!P36</f>
        <v>1338.7157000000002</v>
      </c>
      <c r="Q36" s="80">
        <f>'Electric lighting'!$G36+'Overcast Sky'!Q36</f>
        <v>1269.6696999999999</v>
      </c>
      <c r="R36" s="80">
        <f>'Electric lighting'!$G36+'Overcast Sky'!R36</f>
        <v>1013.9782</v>
      </c>
      <c r="S36" s="80">
        <f>'Electric lighting'!$G36+'Overcast Sky'!S36</f>
        <v>1005.1728000000001</v>
      </c>
      <c r="T36" s="80">
        <f>'Electric lighting'!$G36+'Overcast Sky'!T36</f>
        <v>902.05680000000007</v>
      </c>
      <c r="U36" s="80">
        <f>'Electric lighting'!$G36+'Overcast Sky'!U36</f>
        <v>709.39931000000001</v>
      </c>
      <c r="V36" s="80">
        <f>'Electric lighting'!$G36+'Overcast Sky'!V36</f>
        <v>834.90090000000009</v>
      </c>
      <c r="W36" s="80">
        <f>'Electric lighting'!$G36+'Overcast Sky'!W36</f>
        <v>1068.6602</v>
      </c>
      <c r="X36" s="80">
        <f>'Electric lighting'!$G36+'Overcast Sky'!X36</f>
        <v>1471.7019</v>
      </c>
      <c r="Y36" s="80">
        <f>'Overcast Sky'!Y36</f>
        <v>550.48620000000005</v>
      </c>
      <c r="Z36" s="80">
        <f>'Electric lighting'!$G36+'Overcast Sky'!Z36</f>
        <v>1584.4772</v>
      </c>
      <c r="AA36" s="80">
        <f>'Electric lighting'!$G36+'Overcast Sky'!AA36</f>
        <v>1630.6460000000002</v>
      </c>
      <c r="AB36" s="80">
        <f>'Overcast Sky'!AB36</f>
        <v>1015.364</v>
      </c>
      <c r="AC36" s="80">
        <f>'Electric lighting'!$G36+'Overcast Sky'!AC36</f>
        <v>1395.6974</v>
      </c>
      <c r="AD36" s="80">
        <f>'Electric lighting'!$G36+'Overcast Sky'!AD36</f>
        <v>1228.5147999999999</v>
      </c>
      <c r="AE36" s="87">
        <f>'Electric lighting'!$G36+'Overcast Sky'!AE36</f>
        <v>1107.7622000000001</v>
      </c>
    </row>
    <row r="37" spans="1:33" x14ac:dyDescent="0.3">
      <c r="A37" s="82" t="s">
        <v>25</v>
      </c>
      <c r="B37" s="86">
        <f>'Electric lighting'!$G37+'Overcast Sky'!B37</f>
        <v>595.93730000000005</v>
      </c>
      <c r="C37" s="80">
        <f>'Electric lighting'!$G37+'Overcast Sky'!C37</f>
        <v>659.82842000000005</v>
      </c>
      <c r="D37" s="80">
        <f>'Electric lighting'!$G37+'Overcast Sky'!D37</f>
        <v>699.3605</v>
      </c>
      <c r="E37" s="80">
        <f>'Electric lighting'!$G37+'Overcast Sky'!E37</f>
        <v>851.07210000000009</v>
      </c>
      <c r="F37" s="80">
        <f>'Electric lighting'!$G37+'Overcast Sky'!F37</f>
        <v>812.89780000000007</v>
      </c>
      <c r="G37" s="80">
        <f>'Electric lighting'!$G37+'Overcast Sky'!G37</f>
        <v>781.27269999999999</v>
      </c>
      <c r="H37" s="80">
        <f>'Electric lighting'!$G37+'Overcast Sky'!H37</f>
        <v>762.5598</v>
      </c>
      <c r="I37" s="80">
        <f>'Electric lighting'!$G37+'Overcast Sky'!I37</f>
        <v>680.32120000000009</v>
      </c>
      <c r="J37" s="80">
        <f>'Electric lighting'!$G37+'Overcast Sky'!J37</f>
        <v>598.58037000000002</v>
      </c>
      <c r="K37" s="80">
        <f>'Electric lighting'!$G37+'Overcast Sky'!K37</f>
        <v>574.70000000000005</v>
      </c>
      <c r="L37" s="80">
        <f>'Electric lighting'!$G37+'Overcast Sky'!L37</f>
        <v>910.37400000000002</v>
      </c>
      <c r="M37" s="80">
        <f>'Electric lighting'!$G37+'Overcast Sky'!M37</f>
        <v>948.15250000000003</v>
      </c>
      <c r="N37" s="80">
        <f>'Electric lighting'!$G37+'Overcast Sky'!N37</f>
        <v>1154.7569000000001</v>
      </c>
      <c r="O37" s="80">
        <f>'Electric lighting'!$G37+'Overcast Sky'!O37</f>
        <v>1108.6195</v>
      </c>
      <c r="P37" s="80">
        <f>'Electric lighting'!$G37+'Overcast Sky'!P37</f>
        <v>1216.0206000000001</v>
      </c>
      <c r="Q37" s="80">
        <f>'Electric lighting'!$G37+'Overcast Sky'!Q37</f>
        <v>1405.3958</v>
      </c>
      <c r="R37" s="80">
        <f>'Electric lighting'!$G37+'Overcast Sky'!R37</f>
        <v>1203.0212000000001</v>
      </c>
      <c r="S37" s="80">
        <f>'Electric lighting'!$G37+'Overcast Sky'!S37</f>
        <v>1142.4517000000001</v>
      </c>
      <c r="T37" s="80">
        <f>'Electric lighting'!$G37+'Overcast Sky'!T37</f>
        <v>922.7804000000001</v>
      </c>
      <c r="U37" s="80">
        <f>'Electric lighting'!$G37+'Overcast Sky'!U37</f>
        <v>670.87901000000011</v>
      </c>
      <c r="V37" s="80">
        <f>'Electric lighting'!$G37+'Overcast Sky'!V37</f>
        <v>886.74520000000007</v>
      </c>
      <c r="W37" s="80">
        <f>'Electric lighting'!$G37+'Overcast Sky'!W37</f>
        <v>1073.2052000000001</v>
      </c>
      <c r="X37" s="80">
        <f>'Electric lighting'!$G37+'Overcast Sky'!X37</f>
        <v>1485.3398000000002</v>
      </c>
      <c r="Y37" s="80">
        <f>'Overcast Sky'!Y37</f>
        <v>1011.437</v>
      </c>
      <c r="Z37" s="80">
        <f>'Electric lighting'!$G37+'Overcast Sky'!Z37</f>
        <v>1521.8108000000002</v>
      </c>
      <c r="AA37" s="80">
        <f>'Electric lighting'!$G37+'Overcast Sky'!AA37</f>
        <v>1694.78</v>
      </c>
      <c r="AB37" s="80">
        <f>'Overcast Sky'!AB37</f>
        <v>1240.884</v>
      </c>
      <c r="AC37" s="80">
        <f>'Electric lighting'!$G37+'Overcast Sky'!AC37</f>
        <v>1548.8296</v>
      </c>
      <c r="AD37" s="80">
        <f>'Electric lighting'!$G37+'Overcast Sky'!AD37</f>
        <v>1275.9974000000002</v>
      </c>
      <c r="AE37" s="87">
        <f>'Electric lighting'!$G37+'Overcast Sky'!AE37</f>
        <v>1165.5508</v>
      </c>
    </row>
    <row r="38" spans="1:33" x14ac:dyDescent="0.3">
      <c r="A38" s="82" t="s">
        <v>41</v>
      </c>
      <c r="B38" s="86">
        <f>'Electric lighting'!$G38+'Overcast Sky'!B38</f>
        <v>515.87891999999999</v>
      </c>
      <c r="C38" s="80">
        <f>'Electric lighting'!$G38+'Overcast Sky'!C38</f>
        <v>581.33677999999998</v>
      </c>
      <c r="D38" s="80">
        <f>'Electric lighting'!$G38+'Overcast Sky'!D38</f>
        <v>686.9529</v>
      </c>
      <c r="E38" s="80">
        <f>'Electric lighting'!$G38+'Overcast Sky'!E38</f>
        <v>664.93419999999992</v>
      </c>
      <c r="F38" s="80">
        <f>'Electric lighting'!$G38+'Overcast Sky'!F38</f>
        <v>732.86099999999999</v>
      </c>
      <c r="G38" s="80">
        <f>'Electric lighting'!$G38+'Overcast Sky'!G38</f>
        <v>717.20489999999995</v>
      </c>
      <c r="H38" s="80">
        <f>'Electric lighting'!$G38+'Overcast Sky'!H38</f>
        <v>642.91089999999997</v>
      </c>
      <c r="I38" s="80">
        <f>'Electric lighting'!$G38+'Overcast Sky'!I38</f>
        <v>602.99760000000003</v>
      </c>
      <c r="J38" s="80">
        <f>'Electric lighting'!$G38+'Overcast Sky'!J38</f>
        <v>512.67727000000002</v>
      </c>
      <c r="K38" s="80">
        <f>'Electric lighting'!$G38+'Overcast Sky'!K38</f>
        <v>493.7</v>
      </c>
      <c r="L38" s="80">
        <f>'Electric lighting'!$G38+'Overcast Sky'!L38</f>
        <v>703.20640000000003</v>
      </c>
      <c r="M38" s="80">
        <f>'Electric lighting'!$G38+'Overcast Sky'!M38</f>
        <v>858.64549999999997</v>
      </c>
      <c r="N38" s="80">
        <f>'Electric lighting'!$G38+'Overcast Sky'!N38</f>
        <v>948.68380000000002</v>
      </c>
      <c r="O38" s="80">
        <f>'Electric lighting'!$G38+'Overcast Sky'!O38</f>
        <v>1174.7157999999999</v>
      </c>
      <c r="P38" s="80">
        <f>'Electric lighting'!$G38+'Overcast Sky'!P38</f>
        <v>1444.2647999999999</v>
      </c>
      <c r="Q38" s="80">
        <f>'Electric lighting'!$G38+'Overcast Sky'!Q38</f>
        <v>1154.0757000000001</v>
      </c>
      <c r="R38" s="80">
        <f>'Electric lighting'!$G38+'Overcast Sky'!R38</f>
        <v>1166.7312999999999</v>
      </c>
      <c r="S38" s="80">
        <f>'Electric lighting'!$G38+'Overcast Sky'!S38</f>
        <v>956.1114</v>
      </c>
      <c r="T38" s="80">
        <f>'Electric lighting'!$G38+'Overcast Sky'!T38</f>
        <v>700.67529999999999</v>
      </c>
      <c r="U38" s="80">
        <f>'Electric lighting'!$G38+'Overcast Sky'!U38</f>
        <v>599.89649999999995</v>
      </c>
      <c r="V38" s="80">
        <f>'Electric lighting'!$G38+'Overcast Sky'!V38</f>
        <v>911.71209999999996</v>
      </c>
      <c r="W38" s="80">
        <f>'Electric lighting'!$G38+'Overcast Sky'!W38</f>
        <v>937.81950000000006</v>
      </c>
      <c r="X38" s="80">
        <f>'Electric lighting'!$G38+'Overcast Sky'!X38</f>
        <v>1398.4404</v>
      </c>
      <c r="Y38" s="80">
        <f>'Overcast Sky'!Y38</f>
        <v>655.18290000000002</v>
      </c>
      <c r="Z38" s="80">
        <f>'Electric lighting'!$G38+'Overcast Sky'!Z38</f>
        <v>1522.6020000000001</v>
      </c>
      <c r="AA38" s="80">
        <f>'Electric lighting'!$G38+'Overcast Sky'!AA38</f>
        <v>1183.519</v>
      </c>
      <c r="AB38" s="80">
        <f>'Overcast Sky'!AB38</f>
        <v>1556.2149999999999</v>
      </c>
      <c r="AC38" s="80">
        <f>'Electric lighting'!$G38+'Overcast Sky'!AC38</f>
        <v>1613.8520000000001</v>
      </c>
      <c r="AD38" s="80">
        <f>'Electric lighting'!$G38+'Overcast Sky'!AD38</f>
        <v>1159.4992999999999</v>
      </c>
      <c r="AE38" s="87">
        <f>'Electric lighting'!$G38+'Overcast Sky'!AE38</f>
        <v>1008.1604</v>
      </c>
    </row>
    <row r="39" spans="1:33" x14ac:dyDescent="0.3">
      <c r="A39" s="82" t="s">
        <v>42</v>
      </c>
      <c r="B39" s="86">
        <f>'Electric lighting'!$G39+'Overcast Sky'!B39</f>
        <v>568.96764999999994</v>
      </c>
      <c r="C39" s="80">
        <f>'Electric lighting'!$G39+'Overcast Sky'!C39</f>
        <v>634.24460999999997</v>
      </c>
      <c r="D39" s="80">
        <f>'Electric lighting'!$G39+'Overcast Sky'!D39</f>
        <v>672.25810000000001</v>
      </c>
      <c r="E39" s="80">
        <f>'Electric lighting'!$G39+'Overcast Sky'!E39</f>
        <v>737.78549999999996</v>
      </c>
      <c r="F39" s="80">
        <f>'Electric lighting'!$G39+'Overcast Sky'!F39</f>
        <v>738.35649999999998</v>
      </c>
      <c r="G39" s="80">
        <f>'Electric lighting'!$G39+'Overcast Sky'!G39</f>
        <v>713.11809999999991</v>
      </c>
      <c r="H39" s="80">
        <f>'Electric lighting'!$G39+'Overcast Sky'!H39</f>
        <v>679.67409999999995</v>
      </c>
      <c r="I39" s="80">
        <f>'Electric lighting'!$G39+'Overcast Sky'!I39</f>
        <v>629.19886999999994</v>
      </c>
      <c r="J39" s="80">
        <f>'Electric lighting'!$G39+'Overcast Sky'!J39</f>
        <v>566.34482000000003</v>
      </c>
      <c r="K39" s="80">
        <f>'Electric lighting'!$G39+'Overcast Sky'!K39</f>
        <v>555.4</v>
      </c>
      <c r="L39" s="80">
        <f>'Electric lighting'!$G39+'Overcast Sky'!L39</f>
        <v>738.87959999999998</v>
      </c>
      <c r="M39" s="80">
        <f>'Electric lighting'!$G39+'Overcast Sky'!M39</f>
        <v>796.53059999999994</v>
      </c>
      <c r="N39" s="80">
        <f>'Electric lighting'!$G39+'Overcast Sky'!N39</f>
        <v>979.39789999999994</v>
      </c>
      <c r="O39" s="80">
        <f>'Electric lighting'!$G39+'Overcast Sky'!O39</f>
        <v>799.3451</v>
      </c>
      <c r="P39" s="80">
        <f>'Electric lighting'!$G39+'Overcast Sky'!P39</f>
        <v>1145.4472999999998</v>
      </c>
      <c r="Q39" s="80">
        <f>'Electric lighting'!$G39+'Overcast Sky'!Q39</f>
        <v>1167.4809</v>
      </c>
      <c r="R39" s="80">
        <f>'Electric lighting'!$G39+'Overcast Sky'!R39</f>
        <v>1036.1569999999999</v>
      </c>
      <c r="S39" s="80">
        <f>'Electric lighting'!$G39+'Overcast Sky'!S39</f>
        <v>778.94190000000003</v>
      </c>
      <c r="T39" s="80">
        <f>'Electric lighting'!$G39+'Overcast Sky'!T39</f>
        <v>706.30859999999996</v>
      </c>
      <c r="U39" s="80">
        <f>'Electric lighting'!$G39+'Overcast Sky'!U39</f>
        <v>622.44542000000001</v>
      </c>
      <c r="V39" s="80">
        <f>'Electric lighting'!$G39+'Overcast Sky'!V39</f>
        <v>833.24879999999996</v>
      </c>
      <c r="W39" s="80">
        <f>'Electric lighting'!$G39+'Overcast Sky'!W39</f>
        <v>855.63200000000006</v>
      </c>
      <c r="X39" s="80">
        <f>'Electric lighting'!$G39+'Overcast Sky'!X39</f>
        <v>1075.0702999999999</v>
      </c>
      <c r="Y39" s="80">
        <f>'Overcast Sky'!Y39</f>
        <v>678.22900000000004</v>
      </c>
      <c r="Z39" s="80">
        <f>'Electric lighting'!$G39+'Overcast Sky'!Z39</f>
        <v>1005.8244999999999</v>
      </c>
      <c r="AA39" s="80">
        <f>'Electric lighting'!$G39+'Overcast Sky'!AA39</f>
        <v>966.8572999999999</v>
      </c>
      <c r="AB39" s="80">
        <f>'Overcast Sky'!AB39</f>
        <v>531.50429999999994</v>
      </c>
      <c r="AC39" s="80">
        <f>'Electric lighting'!$G39+'Overcast Sky'!AC39</f>
        <v>1223.9775</v>
      </c>
      <c r="AD39" s="80">
        <f>'Electric lighting'!$G39+'Overcast Sky'!AD39</f>
        <v>1188.0061000000001</v>
      </c>
      <c r="AE39" s="87">
        <f>'Electric lighting'!$G39+'Overcast Sky'!AE39</f>
        <v>881.75710000000004</v>
      </c>
    </row>
    <row r="40" spans="1:33" x14ac:dyDescent="0.3">
      <c r="A40" s="82" t="s">
        <v>43</v>
      </c>
      <c r="B40" s="86">
        <f>'Electric lighting'!$G40+'Overcast Sky'!B40</f>
        <v>578.91563000000008</v>
      </c>
      <c r="C40" s="80">
        <f>'Electric lighting'!$G40+'Overcast Sky'!C40</f>
        <v>617.94782000000009</v>
      </c>
      <c r="D40" s="80">
        <f>'Electric lighting'!$G40+'Overcast Sky'!D40</f>
        <v>656.56195000000002</v>
      </c>
      <c r="E40" s="80">
        <f>'Electric lighting'!$G40+'Overcast Sky'!E40</f>
        <v>688.23530000000005</v>
      </c>
      <c r="F40" s="80">
        <f>'Electric lighting'!$G40+'Overcast Sky'!F40</f>
        <v>735.63780000000008</v>
      </c>
      <c r="G40" s="80">
        <f>'Electric lighting'!$G40+'Overcast Sky'!G40</f>
        <v>680.93700000000001</v>
      </c>
      <c r="H40" s="80">
        <f>'Electric lighting'!$G40+'Overcast Sky'!H40</f>
        <v>674.14010000000007</v>
      </c>
      <c r="I40" s="80">
        <f>'Electric lighting'!$G40+'Overcast Sky'!I40</f>
        <v>621.29813000000001</v>
      </c>
      <c r="J40" s="80">
        <f>'Electric lighting'!$G40+'Overcast Sky'!J40</f>
        <v>575.72822000000008</v>
      </c>
      <c r="K40" s="80">
        <f>'Electric lighting'!$G40+'Overcast Sky'!K40</f>
        <v>564.70000000000005</v>
      </c>
      <c r="L40" s="80">
        <f>'Electric lighting'!$G40+'Overcast Sky'!L40</f>
        <v>695.56720000000007</v>
      </c>
      <c r="M40" s="80">
        <f>'Electric lighting'!$G40+'Overcast Sky'!M40</f>
        <v>764.57770000000005</v>
      </c>
      <c r="N40" s="80">
        <f>'Electric lighting'!$G40+'Overcast Sky'!N40</f>
        <v>839.06310000000008</v>
      </c>
      <c r="O40" s="80">
        <f>'Electric lighting'!$G40+'Overcast Sky'!O40</f>
        <v>916.2663</v>
      </c>
      <c r="P40" s="80">
        <f>'Electric lighting'!$G40+'Overcast Sky'!P40</f>
        <v>950.31460000000004</v>
      </c>
      <c r="Q40" s="80">
        <f>'Electric lighting'!$G40+'Overcast Sky'!Q40</f>
        <v>1110.2521000000002</v>
      </c>
      <c r="R40" s="80">
        <f>'Electric lighting'!$G40+'Overcast Sky'!R40</f>
        <v>1016.5551</v>
      </c>
      <c r="S40" s="80">
        <f>'Electric lighting'!$G40+'Overcast Sky'!S40</f>
        <v>857.85699999999997</v>
      </c>
      <c r="T40" s="80">
        <f>'Electric lighting'!$G40+'Overcast Sky'!T40</f>
        <v>733.35660000000007</v>
      </c>
      <c r="U40" s="80">
        <f>'Electric lighting'!$G40+'Overcast Sky'!U40</f>
        <v>645.83657000000005</v>
      </c>
      <c r="V40" s="80">
        <f>'Electric lighting'!$G40+'Overcast Sky'!V40</f>
        <v>830.25880000000006</v>
      </c>
      <c r="W40" s="80">
        <f>'Electric lighting'!$G40+'Overcast Sky'!W40</f>
        <v>956.64440000000002</v>
      </c>
      <c r="X40" s="80">
        <f>'Electric lighting'!$G40+'Overcast Sky'!X40</f>
        <v>844.31780000000003</v>
      </c>
      <c r="Y40" s="80">
        <f>'Overcast Sky'!Y40</f>
        <v>566.29269999999997</v>
      </c>
      <c r="Z40" s="80">
        <f>'Electric lighting'!$G40+'Overcast Sky'!Z40</f>
        <v>947.95920000000001</v>
      </c>
      <c r="AA40" s="80">
        <f>'Electric lighting'!$G40+'Overcast Sky'!AA40</f>
        <v>1036.1298999999999</v>
      </c>
      <c r="AB40" s="80">
        <f>'Overcast Sky'!AB40</f>
        <v>789.19849999999997</v>
      </c>
      <c r="AC40" s="80">
        <f>'Electric lighting'!$G40+'Overcast Sky'!AC40</f>
        <v>1003.8509</v>
      </c>
      <c r="AD40" s="80">
        <f>'Electric lighting'!$G40+'Overcast Sky'!AD40</f>
        <v>913.27690000000007</v>
      </c>
      <c r="AE40" s="87">
        <f>'Electric lighting'!$G40+'Overcast Sky'!AE40</f>
        <v>950.4547</v>
      </c>
    </row>
    <row r="41" spans="1:33" x14ac:dyDescent="0.3">
      <c r="A41" s="82" t="s">
        <v>44</v>
      </c>
      <c r="B41" s="86">
        <f>'Electric lighting'!$G41+'Overcast Sky'!B41</f>
        <v>544.96105</v>
      </c>
      <c r="C41" s="80">
        <f>'Electric lighting'!$G41+'Overcast Sky'!C41</f>
        <v>598.35347000000002</v>
      </c>
      <c r="D41" s="80">
        <f>'Electric lighting'!$G41+'Overcast Sky'!D41</f>
        <v>667.21160000000009</v>
      </c>
      <c r="E41" s="80">
        <f>'Electric lighting'!$G41+'Overcast Sky'!E41</f>
        <v>658.87170000000003</v>
      </c>
      <c r="F41" s="80">
        <f>'Electric lighting'!$G41+'Overcast Sky'!F41</f>
        <v>655.4479</v>
      </c>
      <c r="G41" s="80">
        <f>'Electric lighting'!$G41+'Overcast Sky'!G41</f>
        <v>649.19650000000001</v>
      </c>
      <c r="H41" s="80">
        <f>'Electric lighting'!$G41+'Overcast Sky'!H41</f>
        <v>647.34270000000004</v>
      </c>
      <c r="I41" s="80">
        <f>'Electric lighting'!$G41+'Overcast Sky'!I41</f>
        <v>596.95603000000006</v>
      </c>
      <c r="J41" s="80">
        <f>'Electric lighting'!$G41+'Overcast Sky'!J41</f>
        <v>547.74957000000006</v>
      </c>
      <c r="K41" s="80">
        <f>'Electric lighting'!$G41+'Overcast Sky'!K41</f>
        <v>534.20000000000005</v>
      </c>
      <c r="L41" s="80">
        <f>'Electric lighting'!$G41+'Overcast Sky'!L41</f>
        <v>685.89510000000007</v>
      </c>
      <c r="M41" s="80">
        <f>'Electric lighting'!$G41+'Overcast Sky'!M41</f>
        <v>777.02010000000007</v>
      </c>
      <c r="N41" s="80">
        <f>'Electric lighting'!$G41+'Overcast Sky'!N41</f>
        <v>909.65980000000002</v>
      </c>
      <c r="O41" s="80">
        <f>'Electric lighting'!$G41+'Overcast Sky'!O41</f>
        <v>882.13370000000009</v>
      </c>
      <c r="P41" s="80">
        <f>'Electric lighting'!$G41+'Overcast Sky'!P41</f>
        <v>1037.5333000000001</v>
      </c>
      <c r="Q41" s="80">
        <f>'Electric lighting'!$G41+'Overcast Sky'!Q41</f>
        <v>951.04359999999997</v>
      </c>
      <c r="R41" s="80">
        <f>'Electric lighting'!$G41+'Overcast Sky'!R41</f>
        <v>822.00510000000008</v>
      </c>
      <c r="S41" s="80">
        <f>'Electric lighting'!$G41+'Overcast Sky'!S41</f>
        <v>865.53410000000008</v>
      </c>
      <c r="T41" s="80">
        <f>'Electric lighting'!$G41+'Overcast Sky'!T41</f>
        <v>741.27250000000004</v>
      </c>
      <c r="U41" s="80">
        <f>'Electric lighting'!$G41+'Overcast Sky'!U41</f>
        <v>608.40844000000004</v>
      </c>
      <c r="V41" s="80">
        <f>'Electric lighting'!$G41+'Overcast Sky'!V41</f>
        <v>835.76220000000012</v>
      </c>
      <c r="W41" s="80">
        <f>'Electric lighting'!$G41+'Overcast Sky'!W41</f>
        <v>913.98990000000003</v>
      </c>
      <c r="X41" s="80">
        <f>'Electric lighting'!$G41+'Overcast Sky'!X41</f>
        <v>1011.5277000000001</v>
      </c>
      <c r="Y41" s="80">
        <f>'Overcast Sky'!Y41</f>
        <v>642.21969999999999</v>
      </c>
      <c r="Z41" s="80">
        <f>'Electric lighting'!$G41+'Overcast Sky'!Z41</f>
        <v>1071.5781000000002</v>
      </c>
      <c r="AA41" s="80">
        <f>'Electric lighting'!$G41+'Overcast Sky'!AA41</f>
        <v>1166.845</v>
      </c>
      <c r="AB41" s="80">
        <f>'Overcast Sky'!AB41</f>
        <v>645.11099999999999</v>
      </c>
      <c r="AC41" s="80">
        <f>'Electric lighting'!$G41+'Overcast Sky'!AC41</f>
        <v>1101.9212</v>
      </c>
      <c r="AD41" s="80">
        <f>'Electric lighting'!$G41+'Overcast Sky'!AD41</f>
        <v>996.94630000000006</v>
      </c>
      <c r="AE41" s="87">
        <f>'Electric lighting'!$G41+'Overcast Sky'!AE41</f>
        <v>865.72980000000007</v>
      </c>
    </row>
    <row r="42" spans="1:33" ht="15" thickBot="1" x14ac:dyDescent="0.35">
      <c r="A42" s="82" t="s">
        <v>45</v>
      </c>
      <c r="B42" s="88">
        <f>'Electric lighting'!$G42+'Overcast Sky'!B42</f>
        <v>503.65609000000001</v>
      </c>
      <c r="C42" s="89">
        <f>'Electric lighting'!$G42+'Overcast Sky'!C42</f>
        <v>586.85090000000002</v>
      </c>
      <c r="D42" s="89">
        <f>'Electric lighting'!$G42+'Overcast Sky'!D42</f>
        <v>659.18650000000002</v>
      </c>
      <c r="E42" s="89">
        <f>'Electric lighting'!$G42+'Overcast Sky'!E42</f>
        <v>637.69230000000005</v>
      </c>
      <c r="F42" s="89">
        <f>'Electric lighting'!$G42+'Overcast Sky'!F42</f>
        <v>666.71400000000006</v>
      </c>
      <c r="G42" s="89">
        <f>'Electric lighting'!$G42+'Overcast Sky'!G42</f>
        <v>654.63679999999999</v>
      </c>
      <c r="H42" s="89">
        <f>'Electric lighting'!$G42+'Overcast Sky'!H42</f>
        <v>592.46230000000003</v>
      </c>
      <c r="I42" s="89">
        <f>'Electric lighting'!$G42+'Overcast Sky'!I42</f>
        <v>573.18461000000002</v>
      </c>
      <c r="J42" s="89">
        <f>'Electric lighting'!$G42+'Overcast Sky'!J42</f>
        <v>507.24766</v>
      </c>
      <c r="K42" s="89">
        <f>'Electric lighting'!$G42+'Overcast Sky'!K42</f>
        <v>486.1</v>
      </c>
      <c r="L42" s="89">
        <f>'Electric lighting'!$G42+'Overcast Sky'!L42</f>
        <v>723.79220000000009</v>
      </c>
      <c r="M42" s="89">
        <f>'Electric lighting'!$G42+'Overcast Sky'!M42</f>
        <v>752.71510000000001</v>
      </c>
      <c r="N42" s="89">
        <f>'Electric lighting'!$G42+'Overcast Sky'!N42</f>
        <v>953.34</v>
      </c>
      <c r="O42" s="89">
        <f>'Electric lighting'!$G42+'Overcast Sky'!O42</f>
        <v>923.59780000000001</v>
      </c>
      <c r="P42" s="89">
        <f>'Electric lighting'!$G42+'Overcast Sky'!P42</f>
        <v>1058.2730000000001</v>
      </c>
      <c r="Q42" s="89">
        <f>'Electric lighting'!$G42+'Overcast Sky'!Q42</f>
        <v>1226.3989999999999</v>
      </c>
      <c r="R42" s="89">
        <f>'Electric lighting'!$G42+'Overcast Sky'!R42</f>
        <v>1064.3242</v>
      </c>
      <c r="S42" s="89">
        <f>'Electric lighting'!$G42+'Overcast Sky'!S42</f>
        <v>921.67990000000009</v>
      </c>
      <c r="T42" s="89">
        <f>'Electric lighting'!$G42+'Overcast Sky'!T42</f>
        <v>720.37760000000003</v>
      </c>
      <c r="U42" s="89">
        <f>'Electric lighting'!$G42+'Overcast Sky'!U42</f>
        <v>580.38349000000005</v>
      </c>
      <c r="V42" s="89">
        <f>'Electric lighting'!$G42+'Overcast Sky'!V42</f>
        <v>939.69640000000004</v>
      </c>
      <c r="W42" s="89">
        <f>'Electric lighting'!$G42+'Overcast Sky'!W42</f>
        <v>1079.3099</v>
      </c>
      <c r="X42" s="89">
        <f>'Electric lighting'!$G42+'Overcast Sky'!X42</f>
        <v>1256.5171</v>
      </c>
      <c r="Y42" s="89">
        <f>'Overcast Sky'!Y42</f>
        <v>600.67010000000005</v>
      </c>
      <c r="Z42" s="89">
        <f>'Electric lighting'!$G42+'Overcast Sky'!Z42</f>
        <v>1647.7359999999999</v>
      </c>
      <c r="AA42" s="89">
        <f>'Electric lighting'!$G42+'Overcast Sky'!AA42</f>
        <v>1799.7159999999999</v>
      </c>
      <c r="AB42" s="89">
        <f>'Overcast Sky'!AB42</f>
        <v>700.17729999999995</v>
      </c>
      <c r="AC42" s="89">
        <f>'Electric lighting'!$G42+'Overcast Sky'!AC42</f>
        <v>1356.4962</v>
      </c>
      <c r="AD42" s="89">
        <f>'Electric lighting'!$G42+'Overcast Sky'!AD42</f>
        <v>1250.6895</v>
      </c>
      <c r="AE42" s="90">
        <f>'Electric lighting'!$G42+'Overcast Sky'!AE42</f>
        <v>948.36500000000001</v>
      </c>
    </row>
    <row r="43" spans="1:33" x14ac:dyDescent="0.3">
      <c r="A43" s="3"/>
      <c r="B43" s="3">
        <f>COUNTIF(B3:B42,"&gt;500")</f>
        <v>40</v>
      </c>
      <c r="C43" s="3">
        <f t="shared" ref="C43:AE43" si="0">COUNTIF(C3:C42,"&gt;500")</f>
        <v>40</v>
      </c>
      <c r="D43" s="3">
        <f t="shared" si="0"/>
        <v>40</v>
      </c>
      <c r="E43" s="3">
        <f t="shared" si="0"/>
        <v>40</v>
      </c>
      <c r="F43" s="3">
        <f t="shared" si="0"/>
        <v>40</v>
      </c>
      <c r="G43" s="3">
        <f t="shared" si="0"/>
        <v>40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38</v>
      </c>
      <c r="L43" s="3">
        <f t="shared" si="0"/>
        <v>40</v>
      </c>
      <c r="M43" s="3">
        <f t="shared" si="0"/>
        <v>40</v>
      </c>
      <c r="N43" s="3">
        <f t="shared" si="0"/>
        <v>40</v>
      </c>
      <c r="O43" s="3">
        <f t="shared" si="0"/>
        <v>40</v>
      </c>
      <c r="P43" s="3">
        <f t="shared" si="0"/>
        <v>40</v>
      </c>
      <c r="Q43" s="3">
        <f t="shared" si="0"/>
        <v>40</v>
      </c>
      <c r="R43" s="3">
        <f t="shared" si="0"/>
        <v>40</v>
      </c>
      <c r="S43" s="3">
        <f t="shared" si="0"/>
        <v>40</v>
      </c>
      <c r="T43" s="3">
        <f t="shared" si="0"/>
        <v>40</v>
      </c>
      <c r="U43" s="3">
        <f t="shared" si="0"/>
        <v>40</v>
      </c>
      <c r="V43" s="3">
        <f t="shared" si="0"/>
        <v>40</v>
      </c>
      <c r="W43" s="3">
        <f t="shared" si="0"/>
        <v>40</v>
      </c>
      <c r="X43" s="3">
        <f t="shared" si="0"/>
        <v>40</v>
      </c>
      <c r="Y43" s="3">
        <f t="shared" si="0"/>
        <v>40</v>
      </c>
      <c r="Z43" s="3">
        <f t="shared" si="0"/>
        <v>40</v>
      </c>
      <c r="AA43" s="3">
        <f t="shared" si="0"/>
        <v>40</v>
      </c>
      <c r="AB43" s="3">
        <f t="shared" si="0"/>
        <v>40</v>
      </c>
      <c r="AC43" s="3">
        <f t="shared" si="0"/>
        <v>40</v>
      </c>
      <c r="AD43" s="3">
        <f t="shared" si="0"/>
        <v>40</v>
      </c>
      <c r="AE43" s="3">
        <f t="shared" si="0"/>
        <v>40</v>
      </c>
    </row>
    <row r="44" spans="1:33" ht="15" thickBo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3" ht="15" thickBot="1" x14ac:dyDescent="0.35">
      <c r="A45" s="134" t="s">
        <v>85</v>
      </c>
      <c r="B45" s="139" t="s">
        <v>86</v>
      </c>
      <c r="C45" s="140"/>
      <c r="D45" s="140"/>
      <c r="E45" s="140"/>
      <c r="F45" s="140"/>
      <c r="G45" s="140"/>
      <c r="H45" s="140"/>
      <c r="I45" s="140"/>
      <c r="J45" s="140"/>
      <c r="K45" s="141"/>
      <c r="L45" s="139" t="s">
        <v>87</v>
      </c>
      <c r="M45" s="140"/>
      <c r="N45" s="140"/>
      <c r="O45" s="140"/>
      <c r="P45" s="140"/>
      <c r="Q45" s="140"/>
      <c r="R45" s="140"/>
      <c r="S45" s="140"/>
      <c r="T45" s="140"/>
      <c r="U45" s="141"/>
      <c r="V45" s="139" t="s">
        <v>88</v>
      </c>
      <c r="W45" s="140"/>
      <c r="X45" s="140"/>
      <c r="Y45" s="140"/>
      <c r="Z45" s="140"/>
      <c r="AA45" s="140"/>
      <c r="AB45" s="140"/>
      <c r="AC45" s="140"/>
      <c r="AD45" s="140"/>
      <c r="AE45" s="141"/>
    </row>
    <row r="46" spans="1:33" x14ac:dyDescent="0.3">
      <c r="A46" s="135"/>
      <c r="B46" s="73">
        <v>8.3000000000000007</v>
      </c>
      <c r="C46" s="73">
        <v>9.3000000000000007</v>
      </c>
      <c r="D46" s="73">
        <v>10.3</v>
      </c>
      <c r="E46" s="73">
        <v>11.3</v>
      </c>
      <c r="F46" s="73">
        <v>12.3</v>
      </c>
      <c r="G46" s="73">
        <v>13.3</v>
      </c>
      <c r="H46" s="73">
        <v>14.3</v>
      </c>
      <c r="I46" s="73">
        <v>15.3</v>
      </c>
      <c r="J46" s="73">
        <v>16.3</v>
      </c>
      <c r="K46" s="74">
        <v>17.3</v>
      </c>
      <c r="L46" s="73">
        <v>8.3000000000000007</v>
      </c>
      <c r="M46" s="73">
        <v>9.3000000000000007</v>
      </c>
      <c r="N46" s="73">
        <v>10.3</v>
      </c>
      <c r="O46" s="73">
        <v>11.3</v>
      </c>
      <c r="P46" s="73">
        <v>12.3</v>
      </c>
      <c r="Q46" s="73">
        <v>13.3</v>
      </c>
      <c r="R46" s="73">
        <v>14.3</v>
      </c>
      <c r="S46" s="73">
        <v>15.3</v>
      </c>
      <c r="T46" s="73">
        <v>16.3</v>
      </c>
      <c r="U46" s="74">
        <v>17.3</v>
      </c>
      <c r="V46" s="74">
        <v>7.3</v>
      </c>
      <c r="W46" s="73">
        <v>8.3000000000000007</v>
      </c>
      <c r="X46" s="73">
        <v>9.3000000000000007</v>
      </c>
      <c r="Y46" s="73">
        <v>10.3</v>
      </c>
      <c r="Z46" s="73">
        <v>11.3</v>
      </c>
      <c r="AA46" s="73">
        <v>12.3</v>
      </c>
      <c r="AB46" s="73">
        <v>13.3</v>
      </c>
      <c r="AC46" s="73">
        <v>14.3</v>
      </c>
      <c r="AD46" s="73">
        <v>15.3</v>
      </c>
      <c r="AE46" s="74">
        <v>16.3</v>
      </c>
    </row>
    <row r="47" spans="1:33" x14ac:dyDescent="0.3">
      <c r="A47" s="81" t="s">
        <v>6</v>
      </c>
      <c r="B47" s="80">
        <f>'Electric lighting'!$C3+'Overcast Sky'!B47</f>
        <v>136.75574783600001</v>
      </c>
      <c r="C47" s="80">
        <f>'Electric lighting'!$C3+'Overcast Sky'!C47</f>
        <v>224.19985012000001</v>
      </c>
      <c r="D47" s="80">
        <f>'Electric lighting'!$C3+'Overcast Sky'!D47</f>
        <v>260.73139817999999</v>
      </c>
      <c r="E47" s="80">
        <f>'Electric lighting'!$C3+'Overcast Sky'!E47</f>
        <v>381.61720168000005</v>
      </c>
      <c r="F47" s="80">
        <f>'Electric lighting'!$C3+'Overcast Sky'!F47</f>
        <v>323.53649045999998</v>
      </c>
      <c r="G47" s="80">
        <f>'Electric lighting'!$C3+'Overcast Sky'!G47</f>
        <v>335.64939154000001</v>
      </c>
      <c r="H47" s="80">
        <f>'Electric lighting'!$C3+'Overcast Sky'!H47</f>
        <v>292.22660766000001</v>
      </c>
      <c r="I47" s="80">
        <f>'Electric lighting'!$C3+'Overcast Sky'!I47</f>
        <v>219.25255168000001</v>
      </c>
      <c r="J47" s="80">
        <f>'Electric lighting'!$C3+'Overcast Sky'!J47</f>
        <v>132.75111545600001</v>
      </c>
      <c r="K47" s="80">
        <f>'Electric lighting'!$C3+'Overcast Sky'!K47</f>
        <v>101.2</v>
      </c>
      <c r="L47" s="80">
        <f>'Electric lighting'!$C3+'Overcast Sky'!L47</f>
        <v>368.69161683999999</v>
      </c>
      <c r="M47" s="80">
        <f>'Electric lighting'!$C3+'Overcast Sky'!M47</f>
        <v>563.35365280000008</v>
      </c>
      <c r="N47" s="80">
        <f>'Electric lighting'!$C3+'Overcast Sky'!N47</f>
        <v>699.47528404000002</v>
      </c>
      <c r="O47" s="80">
        <f>'Electric lighting'!$C3+'Overcast Sky'!O47</f>
        <v>790.6996701600001</v>
      </c>
      <c r="P47" s="80">
        <f>'Electric lighting'!$C3+'Overcast Sky'!P47</f>
        <v>961.28798778000009</v>
      </c>
      <c r="Q47" s="80">
        <f>'Electric lighting'!$C3+'Overcast Sky'!Q47</f>
        <v>1027.9176394000001</v>
      </c>
      <c r="R47" s="80">
        <f>'Electric lighting'!$C3+'Overcast Sky'!R47</f>
        <v>720.70669256000008</v>
      </c>
      <c r="S47" s="80">
        <f>'Electric lighting'!$C3+'Overcast Sky'!S47</f>
        <v>739.80666310000004</v>
      </c>
      <c r="T47" s="80">
        <f>'Electric lighting'!$C3+'Overcast Sky'!T47</f>
        <v>317.58991345999999</v>
      </c>
      <c r="U47" s="80">
        <f>'Electric lighting'!$C3+'Overcast Sky'!U47</f>
        <v>253.88835091999999</v>
      </c>
      <c r="V47" s="80">
        <f>'Electric lighting'!$C3+'Overcast Sky'!V47</f>
        <v>502.66604918000002</v>
      </c>
      <c r="W47" s="80">
        <f>'Electric lighting'!$C3+'Overcast Sky'!W47</f>
        <v>804.63830172000007</v>
      </c>
      <c r="X47" s="80">
        <f>'Electric lighting'!$C3+'Overcast Sky'!X47</f>
        <v>910.07949058000008</v>
      </c>
      <c r="Y47" s="80">
        <f>'Overcast Sky'!Y47</f>
        <v>1174.2999534</v>
      </c>
      <c r="Z47" s="80">
        <f>'Electric lighting'!$C3+'Overcast Sky'!Z47</f>
        <v>1484.2596794000001</v>
      </c>
      <c r="AA47" s="80">
        <f>'Electric lighting'!$C3+'Overcast Sky'!AA47</f>
        <v>1499.1338212000003</v>
      </c>
      <c r="AB47" s="80">
        <f>'Overcast Sky'!AB47</f>
        <v>1501.5020874000002</v>
      </c>
      <c r="AC47" s="80">
        <f>'Electric lighting'!$C3+'Overcast Sky'!AC47</f>
        <v>1316.1730908000002</v>
      </c>
      <c r="AD47" s="80">
        <f>'Electric lighting'!$C3+'Overcast Sky'!AD47</f>
        <v>995.8249642400001</v>
      </c>
      <c r="AE47" s="80">
        <f>'Electric lighting'!$C3+'Overcast Sky'!AE47</f>
        <v>712.85259134000012</v>
      </c>
      <c r="AG47" s="3" t="s">
        <v>52</v>
      </c>
    </row>
    <row r="48" spans="1:33" x14ac:dyDescent="0.3">
      <c r="A48" s="82" t="s">
        <v>7</v>
      </c>
      <c r="B48" s="80">
        <f>'Electric lighting'!$C4+'Overcast Sky'!B48</f>
        <v>107.070270096</v>
      </c>
      <c r="C48" s="80">
        <f>'Electric lighting'!$C4+'Overcast Sky'!C48</f>
        <v>169.32943671599998</v>
      </c>
      <c r="D48" s="80">
        <f>'Electric lighting'!$C4+'Overcast Sky'!D48</f>
        <v>195.81075333999999</v>
      </c>
      <c r="E48" s="80">
        <f>'Electric lighting'!$C4+'Overcast Sky'!E48</f>
        <v>239.8119811</v>
      </c>
      <c r="F48" s="80">
        <f>'Electric lighting'!$C4+'Overcast Sky'!F48</f>
        <v>215.47784525999998</v>
      </c>
      <c r="G48" s="80">
        <f>'Electric lighting'!$C4+'Overcast Sky'!G48</f>
        <v>225.32515938</v>
      </c>
      <c r="H48" s="80">
        <f>'Electric lighting'!$C4+'Overcast Sky'!H48</f>
        <v>214.22041369999999</v>
      </c>
      <c r="I48" s="80">
        <f>'Electric lighting'!$C4+'Overcast Sky'!I48</f>
        <v>152.37012519999999</v>
      </c>
      <c r="J48" s="80">
        <f>'Electric lighting'!$C4+'Overcast Sky'!J48</f>
        <v>110.132462866</v>
      </c>
      <c r="K48" s="80">
        <f>'Electric lighting'!$C4+'Overcast Sky'!K48</f>
        <v>90.6</v>
      </c>
      <c r="L48" s="80">
        <f>'Electric lighting'!$C4+'Overcast Sky'!L48</f>
        <v>244.99596507999999</v>
      </c>
      <c r="M48" s="80">
        <f>'Electric lighting'!$C4+'Overcast Sky'!M48</f>
        <v>339.57090540000002</v>
      </c>
      <c r="N48" s="80">
        <f>'Electric lighting'!$C4+'Overcast Sky'!N48</f>
        <v>374.00561704000006</v>
      </c>
      <c r="O48" s="80">
        <f>'Electric lighting'!$C4+'Overcast Sky'!O48</f>
        <v>418.69534337999994</v>
      </c>
      <c r="P48" s="80">
        <f>'Electric lighting'!$C4+'Overcast Sky'!P48</f>
        <v>671.50883353999996</v>
      </c>
      <c r="Q48" s="80">
        <f>'Electric lighting'!$C4+'Overcast Sky'!Q48</f>
        <v>424.46257198000001</v>
      </c>
      <c r="R48" s="80">
        <f>'Electric lighting'!$C4+'Overcast Sky'!R48</f>
        <v>376.20616756000004</v>
      </c>
      <c r="S48" s="80">
        <f>'Electric lighting'!$C4+'Overcast Sky'!S48</f>
        <v>385.67712177999999</v>
      </c>
      <c r="T48" s="80">
        <f>'Electric lighting'!$C4+'Overcast Sky'!T48</f>
        <v>261.16313637999997</v>
      </c>
      <c r="U48" s="80">
        <f>'Electric lighting'!$C4+'Overcast Sky'!U48</f>
        <v>170.49365239799999</v>
      </c>
      <c r="V48" s="80">
        <f>'Electric lighting'!$C4+'Overcast Sky'!V48</f>
        <v>354.09903159999999</v>
      </c>
      <c r="W48" s="80">
        <f>'Electric lighting'!$C4+'Overcast Sky'!W48</f>
        <v>457.57898230000001</v>
      </c>
      <c r="X48" s="80">
        <f>'Electric lighting'!$C4+'Overcast Sky'!X48</f>
        <v>562.09516819999999</v>
      </c>
      <c r="Y48" s="80">
        <f>'Overcast Sky'!Y48</f>
        <v>672.98249773999999</v>
      </c>
      <c r="Z48" s="80">
        <f>'Electric lighting'!$C4+'Overcast Sky'!Z48</f>
        <v>672.91563152000003</v>
      </c>
      <c r="AA48" s="80">
        <f>'Electric lighting'!$C4+'Overcast Sky'!AA48</f>
        <v>743.57093008000004</v>
      </c>
      <c r="AB48" s="80">
        <f>'Overcast Sky'!AB48</f>
        <v>718.25320420000003</v>
      </c>
      <c r="AC48" s="80">
        <f>'Electric lighting'!$C4+'Overcast Sky'!AC48</f>
        <v>688.97247637999999</v>
      </c>
      <c r="AD48" s="80">
        <f>'Electric lighting'!$C4+'Overcast Sky'!AD48</f>
        <v>557.91435772</v>
      </c>
      <c r="AE48" s="80">
        <f>'Electric lighting'!$C4+'Overcast Sky'!AE48</f>
        <v>471.46743254</v>
      </c>
      <c r="AG48" t="s">
        <v>102</v>
      </c>
    </row>
    <row r="49" spans="1:33" x14ac:dyDescent="0.3">
      <c r="A49" s="82" t="s">
        <v>8</v>
      </c>
      <c r="B49" s="80">
        <f>'Electric lighting'!$C5+'Overcast Sky'!B49</f>
        <v>101.08840568799999</v>
      </c>
      <c r="C49" s="80">
        <f>'Electric lighting'!$C5+'Overcast Sky'!C49</f>
        <v>129.78849752799999</v>
      </c>
      <c r="D49" s="80">
        <f>'Electric lighting'!$C5+'Overcast Sky'!D49</f>
        <v>159.34950697799999</v>
      </c>
      <c r="E49" s="80">
        <f>'Electric lighting'!$C5+'Overcast Sky'!E49</f>
        <v>170.95243360000001</v>
      </c>
      <c r="F49" s="80">
        <f>'Electric lighting'!$C5+'Overcast Sky'!F49</f>
        <v>197.94998376000001</v>
      </c>
      <c r="G49" s="80">
        <f>'Electric lighting'!$C5+'Overcast Sky'!G49</f>
        <v>191.35041554</v>
      </c>
      <c r="H49" s="80">
        <f>'Electric lighting'!$C5+'Overcast Sky'!H49</f>
        <v>155.85598130599999</v>
      </c>
      <c r="I49" s="80">
        <f>'Electric lighting'!$C5+'Overcast Sky'!I49</f>
        <v>130.126813828</v>
      </c>
      <c r="J49" s="80">
        <f>'Electric lighting'!$C5+'Overcast Sky'!J49</f>
        <v>99.347304101999995</v>
      </c>
      <c r="K49" s="80">
        <f>'Electric lighting'!$C5+'Overcast Sky'!K49</f>
        <v>89.8</v>
      </c>
      <c r="L49" s="80">
        <f>'Electric lighting'!$C5+'Overcast Sky'!L49</f>
        <v>200.86348945999998</v>
      </c>
      <c r="M49" s="80">
        <f>'Electric lighting'!$C5+'Overcast Sky'!M49</f>
        <v>315.63677340000004</v>
      </c>
      <c r="N49" s="80">
        <f>'Electric lighting'!$C5+'Overcast Sky'!N49</f>
        <v>259.60371366000004</v>
      </c>
      <c r="O49" s="80">
        <f>'Electric lighting'!$C5+'Overcast Sky'!O49</f>
        <v>413.96734168</v>
      </c>
      <c r="P49" s="80">
        <f>'Electric lighting'!$C5+'Overcast Sky'!P49</f>
        <v>362.33040108</v>
      </c>
      <c r="Q49" s="80">
        <f>'Electric lighting'!$C5+'Overcast Sky'!Q49</f>
        <v>443.11797844000006</v>
      </c>
      <c r="R49" s="80">
        <f>'Electric lighting'!$C5+'Overcast Sky'!R49</f>
        <v>294.94023978000001</v>
      </c>
      <c r="S49" s="80">
        <f>'Electric lighting'!$C5+'Overcast Sky'!S49</f>
        <v>237.13878669999997</v>
      </c>
      <c r="T49" s="80">
        <f>'Electric lighting'!$C5+'Overcast Sky'!T49</f>
        <v>195.470628</v>
      </c>
      <c r="U49" s="80">
        <f>'Electric lighting'!$C5+'Overcast Sky'!U49</f>
        <v>141.513743382</v>
      </c>
      <c r="V49" s="80">
        <f>'Electric lighting'!$C5+'Overcast Sky'!V49</f>
        <v>238.28254036000004</v>
      </c>
      <c r="W49" s="80">
        <f>'Electric lighting'!$C5+'Overcast Sky'!W49</f>
        <v>328.59098152000001</v>
      </c>
      <c r="X49" s="80">
        <f>'Electric lighting'!$C5+'Overcast Sky'!X49</f>
        <v>426.32970008000001</v>
      </c>
      <c r="Y49" s="80">
        <f>'Overcast Sky'!Y49</f>
        <v>474.40314852000006</v>
      </c>
      <c r="Z49" s="80">
        <f>'Electric lighting'!$C5+'Overcast Sky'!Z49</f>
        <v>462.61287778000002</v>
      </c>
      <c r="AA49" s="80">
        <f>'Electric lighting'!$C5+'Overcast Sky'!AA49</f>
        <v>533.89607690000003</v>
      </c>
      <c r="AB49" s="80">
        <f>'Overcast Sky'!AB49</f>
        <v>406.48798554000001</v>
      </c>
      <c r="AC49" s="80">
        <f>'Electric lighting'!$C5+'Overcast Sky'!AC49</f>
        <v>716.26296481999998</v>
      </c>
      <c r="AD49" s="80">
        <f>'Electric lighting'!$C5+'Overcast Sky'!AD49</f>
        <v>407.01786292000003</v>
      </c>
      <c r="AE49" s="80">
        <f>'Electric lighting'!$C5+'Overcast Sky'!AE49</f>
        <v>315.19401836000003</v>
      </c>
      <c r="AG49" s="3" t="s">
        <v>99</v>
      </c>
    </row>
    <row r="50" spans="1:33" x14ac:dyDescent="0.3">
      <c r="A50" s="82" t="s">
        <v>9</v>
      </c>
      <c r="B50" s="80">
        <f>'Electric lighting'!$C6+'Overcast Sky'!B50</f>
        <v>93.8672574876</v>
      </c>
      <c r="C50" s="80">
        <f>'Electric lighting'!$C6+'Overcast Sky'!C50</f>
        <v>118.56852131400001</v>
      </c>
      <c r="D50" s="80">
        <f>'Electric lighting'!$C6+'Overcast Sky'!D50</f>
        <v>138.97241812800002</v>
      </c>
      <c r="E50" s="80">
        <f>'Electric lighting'!$C6+'Overcast Sky'!E50</f>
        <v>192.94454736</v>
      </c>
      <c r="F50" s="80">
        <f>'Electric lighting'!$C6+'Overcast Sky'!F50</f>
        <v>177.34223294</v>
      </c>
      <c r="G50" s="80">
        <f>'Electric lighting'!$C6+'Overcast Sky'!G50</f>
        <v>210.55348051999999</v>
      </c>
      <c r="H50" s="80">
        <f>'Electric lighting'!$C6+'Overcast Sky'!H50</f>
        <v>150.55884107399999</v>
      </c>
      <c r="I50" s="80">
        <f>'Electric lighting'!$C6+'Overcast Sky'!I50</f>
        <v>117.536507142</v>
      </c>
      <c r="J50" s="80">
        <f>'Electric lighting'!$C6+'Overcast Sky'!J50</f>
        <v>95.981329469999991</v>
      </c>
      <c r="K50" s="80">
        <f>'Electric lighting'!$C6+'Overcast Sky'!K50</f>
        <v>85.3</v>
      </c>
      <c r="L50" s="80">
        <f>'Electric lighting'!$C6+'Overcast Sky'!L50</f>
        <v>175.91233706000003</v>
      </c>
      <c r="M50" s="80">
        <f>'Electric lighting'!$C6+'Overcast Sky'!M50</f>
        <v>238.79070856000004</v>
      </c>
      <c r="N50" s="80">
        <f>'Electric lighting'!$C6+'Overcast Sky'!N50</f>
        <v>275.86446849999999</v>
      </c>
      <c r="O50" s="80">
        <f>'Electric lighting'!$C6+'Overcast Sky'!O50</f>
        <v>341.12518458</v>
      </c>
      <c r="P50" s="80">
        <f>'Electric lighting'!$C6+'Overcast Sky'!P50</f>
        <v>320.00781628000004</v>
      </c>
      <c r="Q50" s="80">
        <f>'Electric lighting'!$C6+'Overcast Sky'!Q50</f>
        <v>283.01603124000002</v>
      </c>
      <c r="R50" s="80">
        <f>'Electric lighting'!$C6+'Overcast Sky'!R50</f>
        <v>336.95134876000003</v>
      </c>
      <c r="S50" s="80">
        <f>'Electric lighting'!$C6+'Overcast Sky'!S50</f>
        <v>254.03541314</v>
      </c>
      <c r="T50" s="80">
        <f>'Electric lighting'!$C6+'Overcast Sky'!T50</f>
        <v>174.34066536400002</v>
      </c>
      <c r="U50" s="80">
        <f>'Electric lighting'!$C6+'Overcast Sky'!U50</f>
        <v>138.806258176</v>
      </c>
      <c r="V50" s="80">
        <f>'Electric lighting'!$C6+'Overcast Sky'!V50</f>
        <v>219.79245936000001</v>
      </c>
      <c r="W50" s="80">
        <f>'Electric lighting'!$C6+'Overcast Sky'!W50</f>
        <v>281.91004944000002</v>
      </c>
      <c r="X50" s="80">
        <f>'Electric lighting'!$C6+'Overcast Sky'!X50</f>
        <v>383.69298384000001</v>
      </c>
      <c r="Y50" s="80">
        <f>'Overcast Sky'!Y50</f>
        <v>374.80572836000005</v>
      </c>
      <c r="Z50" s="80">
        <f>'Electric lighting'!$C6+'Overcast Sky'!Z50</f>
        <v>471.01953140000006</v>
      </c>
      <c r="AA50" s="80">
        <f>'Electric lighting'!$C6+'Overcast Sky'!AA50</f>
        <v>382.15094992000002</v>
      </c>
      <c r="AB50" s="80">
        <f>'Overcast Sky'!AB50</f>
        <v>491.86923702000001</v>
      </c>
      <c r="AC50" s="80">
        <f>'Electric lighting'!$C6+'Overcast Sky'!AC50</f>
        <v>490.42258262000001</v>
      </c>
      <c r="AD50" s="80">
        <f>'Electric lighting'!$C6+'Overcast Sky'!AD50</f>
        <v>363.25949454000005</v>
      </c>
      <c r="AE50" s="80">
        <f>'Electric lighting'!$C6+'Overcast Sky'!AE50</f>
        <v>300.46382258</v>
      </c>
      <c r="AG50" s="3" t="s">
        <v>101</v>
      </c>
    </row>
    <row r="51" spans="1:33" x14ac:dyDescent="0.3">
      <c r="A51" s="82" t="s">
        <v>18</v>
      </c>
      <c r="B51" s="80">
        <f>'Electric lighting'!$C7+'Overcast Sky'!B51</f>
        <v>105.309615292</v>
      </c>
      <c r="C51" s="80">
        <f>'Electric lighting'!$C7+'Overcast Sky'!C51</f>
        <v>153.067920292</v>
      </c>
      <c r="D51" s="80">
        <f>'Electric lighting'!$C7+'Overcast Sky'!D51</f>
        <v>204.47873698000001</v>
      </c>
      <c r="E51" s="80">
        <f>'Electric lighting'!$C7+'Overcast Sky'!E51</f>
        <v>262.98617058000002</v>
      </c>
      <c r="F51" s="80">
        <f>'Electric lighting'!$C7+'Overcast Sky'!F51</f>
        <v>246.78620932000001</v>
      </c>
      <c r="G51" s="80">
        <f>'Electric lighting'!$C7+'Overcast Sky'!G51</f>
        <v>237.30529130000002</v>
      </c>
      <c r="H51" s="80">
        <f>'Electric lighting'!$C7+'Overcast Sky'!H51</f>
        <v>206.73209564000001</v>
      </c>
      <c r="I51" s="80">
        <f>'Electric lighting'!$C7+'Overcast Sky'!I51</f>
        <v>142.747932558</v>
      </c>
      <c r="J51" s="80">
        <f>'Electric lighting'!$C7+'Overcast Sky'!J51</f>
        <v>103.66748141400001</v>
      </c>
      <c r="K51" s="80">
        <f>'Electric lighting'!$C7+'Overcast Sky'!K51</f>
        <v>84</v>
      </c>
      <c r="L51" s="80">
        <f>'Electric lighting'!$C7+'Overcast Sky'!L51</f>
        <v>223.58667856</v>
      </c>
      <c r="M51" s="80">
        <f>'Electric lighting'!$C7+'Overcast Sky'!M51</f>
        <v>386.61374010000003</v>
      </c>
      <c r="N51" s="80">
        <f>'Electric lighting'!$C7+'Overcast Sky'!N51</f>
        <v>438.41345296000003</v>
      </c>
      <c r="O51" s="80">
        <f>'Electric lighting'!$C7+'Overcast Sky'!O51</f>
        <v>493.15312088000002</v>
      </c>
      <c r="P51" s="80">
        <f>'Electric lighting'!$C7+'Overcast Sky'!P51</f>
        <v>503.48793656000004</v>
      </c>
      <c r="Q51" s="80">
        <f>'Electric lighting'!$C7+'Overcast Sky'!Q51</f>
        <v>476.46067615999999</v>
      </c>
      <c r="R51" s="80">
        <f>'Electric lighting'!$C7+'Overcast Sky'!R51</f>
        <v>410.47794690000001</v>
      </c>
      <c r="S51" s="80">
        <f>'Electric lighting'!$C7+'Overcast Sky'!S51</f>
        <v>379.17993008000002</v>
      </c>
      <c r="T51" s="80">
        <f>'Electric lighting'!$C7+'Overcast Sky'!T51</f>
        <v>281.88115858000003</v>
      </c>
      <c r="U51" s="80">
        <f>'Electric lighting'!$C7+'Overcast Sky'!U51</f>
        <v>162.06325704800003</v>
      </c>
      <c r="V51" s="80">
        <f>'Electric lighting'!$C7+'Overcast Sky'!V51</f>
        <v>337.26421624</v>
      </c>
      <c r="W51" s="80">
        <f>'Electric lighting'!$C7+'Overcast Sky'!W51</f>
        <v>500.19145862000005</v>
      </c>
      <c r="X51" s="80">
        <f>'Electric lighting'!$C7+'Overcast Sky'!X51</f>
        <v>674.84672766000006</v>
      </c>
      <c r="Y51" s="80">
        <f>'Overcast Sky'!Y51</f>
        <v>783.87913884000011</v>
      </c>
      <c r="Z51" s="80">
        <f>'Electric lighting'!$C7+'Overcast Sky'!Z51</f>
        <v>901.28866604000007</v>
      </c>
      <c r="AA51" s="80">
        <f>'Electric lighting'!$C7+'Overcast Sky'!AA51</f>
        <v>821.99303186000009</v>
      </c>
      <c r="AB51" s="80">
        <f>'Overcast Sky'!AB51</f>
        <v>682.36441181999999</v>
      </c>
      <c r="AC51" s="80">
        <f>'Electric lighting'!$C7+'Overcast Sky'!AC51</f>
        <v>653.83769303999998</v>
      </c>
      <c r="AD51" s="80">
        <f>'Electric lighting'!$C7+'Overcast Sky'!AD51</f>
        <v>543.76442414000007</v>
      </c>
      <c r="AE51" s="80">
        <f>'Electric lighting'!$C7+'Overcast Sky'!AE51</f>
        <v>359.67669738000001</v>
      </c>
    </row>
    <row r="52" spans="1:33" x14ac:dyDescent="0.3">
      <c r="A52" s="82" t="s">
        <v>26</v>
      </c>
      <c r="B52" s="80">
        <f>'Electric lighting'!$C8+'Overcast Sky'!B52</f>
        <v>133.68536603999999</v>
      </c>
      <c r="C52" s="80">
        <f>'Electric lighting'!$C8+'Overcast Sky'!C52</f>
        <v>152.716260272</v>
      </c>
      <c r="D52" s="80">
        <f>'Electric lighting'!$C8+'Overcast Sky'!D52</f>
        <v>232.58532020000001</v>
      </c>
      <c r="E52" s="80">
        <f>'Electric lighting'!$C8+'Overcast Sky'!E52</f>
        <v>220.82577170000002</v>
      </c>
      <c r="F52" s="80">
        <f>'Electric lighting'!$C8+'Overcast Sky'!F52</f>
        <v>233.09628198000001</v>
      </c>
      <c r="G52" s="80">
        <f>'Electric lighting'!$C8+'Overcast Sky'!G52</f>
        <v>231.94473844000001</v>
      </c>
      <c r="H52" s="80">
        <f>'Electric lighting'!$C8+'Overcast Sky'!H52</f>
        <v>230.30007738</v>
      </c>
      <c r="I52" s="80">
        <f>'Electric lighting'!$C8+'Overcast Sky'!I52</f>
        <v>158.36816241600002</v>
      </c>
      <c r="J52" s="80">
        <f>'Electric lighting'!$C8+'Overcast Sky'!J52</f>
        <v>131.84863009</v>
      </c>
      <c r="K52" s="80">
        <f>'Electric lighting'!$C8+'Overcast Sky'!K52</f>
        <v>121.2</v>
      </c>
      <c r="L52" s="80">
        <f>'Electric lighting'!$C8+'Overcast Sky'!L52</f>
        <v>221.26671514</v>
      </c>
      <c r="M52" s="80">
        <f>'Electric lighting'!$C8+'Overcast Sky'!M52</f>
        <v>393.97849969999999</v>
      </c>
      <c r="N52" s="80">
        <f>'Electric lighting'!$C8+'Overcast Sky'!N52</f>
        <v>380.73570369999999</v>
      </c>
      <c r="O52" s="80">
        <f>'Electric lighting'!$C8+'Overcast Sky'!O52</f>
        <v>374.74419902</v>
      </c>
      <c r="P52" s="80">
        <f>'Electric lighting'!$C8+'Overcast Sky'!P52</f>
        <v>477.53673809999998</v>
      </c>
      <c r="Q52" s="80">
        <f>'Electric lighting'!$C8+'Overcast Sky'!Q52</f>
        <v>357.27602718000003</v>
      </c>
      <c r="R52" s="80">
        <f>'Electric lighting'!$C8+'Overcast Sky'!R52</f>
        <v>411.82928146</v>
      </c>
      <c r="S52" s="80">
        <f>'Electric lighting'!$C8+'Overcast Sky'!S52</f>
        <v>313.98404082000002</v>
      </c>
      <c r="T52" s="80">
        <f>'Electric lighting'!$C8+'Overcast Sky'!T52</f>
        <v>249.16734790000001</v>
      </c>
      <c r="U52" s="80">
        <f>'Electric lighting'!$C8+'Overcast Sky'!U52</f>
        <v>182.73683641</v>
      </c>
      <c r="V52" s="80">
        <f>'Electric lighting'!$C8+'Overcast Sky'!V52</f>
        <v>251.33592368000001</v>
      </c>
      <c r="W52" s="80">
        <f>'Electric lighting'!$C8+'Overcast Sky'!W52</f>
        <v>379.45961266</v>
      </c>
      <c r="X52" s="80">
        <f>'Electric lighting'!$C8+'Overcast Sky'!X52</f>
        <v>415.42956471999997</v>
      </c>
      <c r="Y52" s="80">
        <f>'Overcast Sky'!Y52</f>
        <v>442.60603589999999</v>
      </c>
      <c r="Z52" s="80">
        <f>'Electric lighting'!$C8+'Overcast Sky'!Z52</f>
        <v>522.78543362000005</v>
      </c>
      <c r="AA52" s="80">
        <f>'Electric lighting'!$C8+'Overcast Sky'!AA52</f>
        <v>781.15491982000003</v>
      </c>
      <c r="AB52" s="80">
        <f>'Overcast Sky'!AB52</f>
        <v>501.97207731999998</v>
      </c>
      <c r="AC52" s="80">
        <f>'Electric lighting'!$C8+'Overcast Sky'!AC52</f>
        <v>621.8565839800001</v>
      </c>
      <c r="AD52" s="80">
        <f>'Electric lighting'!$C8+'Overcast Sky'!AD52</f>
        <v>560.50711230000002</v>
      </c>
      <c r="AE52" s="80">
        <f>'Electric lighting'!$C8+'Overcast Sky'!AE52</f>
        <v>418.16417491999999</v>
      </c>
    </row>
    <row r="53" spans="1:33" x14ac:dyDescent="0.3">
      <c r="A53" s="82" t="s">
        <v>27</v>
      </c>
      <c r="B53" s="80">
        <f>'Electric lighting'!$C9+'Overcast Sky'!B53</f>
        <v>133.09845773000001</v>
      </c>
      <c r="C53" s="80">
        <f>'Electric lighting'!$C9+'Overcast Sky'!C53</f>
        <v>160.31022959000001</v>
      </c>
      <c r="D53" s="80">
        <f>'Electric lighting'!$C9+'Overcast Sky'!D53</f>
        <v>201.814356968</v>
      </c>
      <c r="E53" s="80">
        <f>'Electric lighting'!$C9+'Overcast Sky'!E53</f>
        <v>282.38294812000004</v>
      </c>
      <c r="F53" s="80">
        <f>'Electric lighting'!$C9+'Overcast Sky'!F53</f>
        <v>235.78298016000002</v>
      </c>
      <c r="G53" s="80">
        <f>'Electric lighting'!$C9+'Overcast Sky'!G53</f>
        <v>221.29878525999999</v>
      </c>
      <c r="H53" s="80">
        <f>'Electric lighting'!$C9+'Overcast Sky'!H53</f>
        <v>230.82798242000001</v>
      </c>
      <c r="I53" s="80">
        <f>'Electric lighting'!$C9+'Overcast Sky'!I53</f>
        <v>158.73338577600001</v>
      </c>
      <c r="J53" s="80">
        <f>'Electric lighting'!$C9+'Overcast Sky'!J53</f>
        <v>132.19773926799999</v>
      </c>
      <c r="K53" s="80">
        <f>'Electric lighting'!$C9+'Overcast Sky'!K53</f>
        <v>119.7</v>
      </c>
      <c r="L53" s="80">
        <f>'Electric lighting'!$C9+'Overcast Sky'!L53</f>
        <v>252.30785187999999</v>
      </c>
      <c r="M53" s="80">
        <f>'Electric lighting'!$C9+'Overcast Sky'!M53</f>
        <v>291.48080332000001</v>
      </c>
      <c r="N53" s="80">
        <f>'Electric lighting'!$C9+'Overcast Sky'!N53</f>
        <v>389.29642430000001</v>
      </c>
      <c r="O53" s="80">
        <f>'Electric lighting'!$C9+'Overcast Sky'!O53</f>
        <v>339.23494164000005</v>
      </c>
      <c r="P53" s="80">
        <f>'Electric lighting'!$C9+'Overcast Sky'!P53</f>
        <v>586.26806910000005</v>
      </c>
      <c r="Q53" s="80">
        <f>'Electric lighting'!$C9+'Overcast Sky'!Q53</f>
        <v>563.66709098000001</v>
      </c>
      <c r="R53" s="80">
        <f>'Electric lighting'!$C9+'Overcast Sky'!R53</f>
        <v>494.30953208000005</v>
      </c>
      <c r="S53" s="80">
        <f>'Electric lighting'!$C9+'Overcast Sky'!S53</f>
        <v>351.89250026000002</v>
      </c>
      <c r="T53" s="80">
        <f>'Electric lighting'!$C9+'Overcast Sky'!T53</f>
        <v>267.63000235999999</v>
      </c>
      <c r="U53" s="80">
        <f>'Electric lighting'!$C9+'Overcast Sky'!U53</f>
        <v>186.330095462</v>
      </c>
      <c r="V53" s="80">
        <f>'Electric lighting'!$C9+'Overcast Sky'!V53</f>
        <v>297.41741652000002</v>
      </c>
      <c r="W53" s="80">
        <f>'Electric lighting'!$C9+'Overcast Sky'!W53</f>
        <v>464.65037920000003</v>
      </c>
      <c r="X53" s="80">
        <f>'Electric lighting'!$C9+'Overcast Sky'!X53</f>
        <v>393.88267086000002</v>
      </c>
      <c r="Y53" s="80">
        <f>'Overcast Sky'!Y53</f>
        <v>312.01956730000001</v>
      </c>
      <c r="Z53" s="80">
        <f>'Electric lighting'!$C9+'Overcast Sky'!Z53</f>
        <v>565.58032174000004</v>
      </c>
      <c r="AA53" s="80">
        <f>'Electric lighting'!$C9+'Overcast Sky'!AA53</f>
        <v>579.98009608000007</v>
      </c>
      <c r="AB53" s="80">
        <f>'Overcast Sky'!AB53</f>
        <v>627.30300374000001</v>
      </c>
      <c r="AC53" s="80">
        <f>'Electric lighting'!$C9+'Overcast Sky'!AC53</f>
        <v>789.32306670000003</v>
      </c>
      <c r="AD53" s="80">
        <f>'Electric lighting'!$C9+'Overcast Sky'!AD53</f>
        <v>665.48218128000008</v>
      </c>
      <c r="AE53" s="80">
        <f>'Electric lighting'!$C9+'Overcast Sky'!AE53</f>
        <v>396.20269639999998</v>
      </c>
    </row>
    <row r="54" spans="1:33" x14ac:dyDescent="0.3">
      <c r="A54" s="82" t="s">
        <v>28</v>
      </c>
      <c r="B54" s="80">
        <f>'Electric lighting'!$C10+'Overcast Sky'!B54</f>
        <v>126.60624610799999</v>
      </c>
      <c r="C54" s="80">
        <f>'Electric lighting'!$C10+'Overcast Sky'!C54</f>
        <v>158.20037800599999</v>
      </c>
      <c r="D54" s="80">
        <f>'Electric lighting'!$C10+'Overcast Sky'!D54</f>
        <v>176.97596344999999</v>
      </c>
      <c r="E54" s="80">
        <f>'Electric lighting'!$C10+'Overcast Sky'!E54</f>
        <v>223.98874976000002</v>
      </c>
      <c r="F54" s="80">
        <f>'Electric lighting'!$C10+'Overcast Sky'!F54</f>
        <v>224.19581564000001</v>
      </c>
      <c r="G54" s="80">
        <f>'Electric lighting'!$C10+'Overcast Sky'!G54</f>
        <v>213.02503713999999</v>
      </c>
      <c r="H54" s="80">
        <f>'Electric lighting'!$C10+'Overcast Sky'!H54</f>
        <v>177.13282083600001</v>
      </c>
      <c r="I54" s="80">
        <f>'Electric lighting'!$C10+'Overcast Sky'!I54</f>
        <v>149.35574825399999</v>
      </c>
      <c r="J54" s="80">
        <f>'Electric lighting'!$C10+'Overcast Sky'!J54</f>
        <v>128.48368871</v>
      </c>
      <c r="K54" s="80">
        <f>'Electric lighting'!$C10+'Overcast Sky'!K54</f>
        <v>116.5</v>
      </c>
      <c r="L54" s="80">
        <f>'Electric lighting'!$C10+'Overcast Sky'!L54</f>
        <v>203.96683786400001</v>
      </c>
      <c r="M54" s="80">
        <f>'Electric lighting'!$C10+'Overcast Sky'!M54</f>
        <v>271.03029521999997</v>
      </c>
      <c r="N54" s="80">
        <f>'Electric lighting'!$C10+'Overcast Sky'!N54</f>
        <v>331.04860322000002</v>
      </c>
      <c r="O54" s="80">
        <f>'Electric lighting'!$C10+'Overcast Sky'!O54</f>
        <v>423.04672369999997</v>
      </c>
      <c r="P54" s="80">
        <f>'Electric lighting'!$C10+'Overcast Sky'!P54</f>
        <v>478.42552410000002</v>
      </c>
      <c r="Q54" s="80">
        <f>'Electric lighting'!$C10+'Overcast Sky'!Q54</f>
        <v>400.89882674</v>
      </c>
      <c r="R54" s="80">
        <f>'Electric lighting'!$C10+'Overcast Sky'!R54</f>
        <v>310.69083879999999</v>
      </c>
      <c r="S54" s="80">
        <f>'Electric lighting'!$C10+'Overcast Sky'!S54</f>
        <v>295.53191348000001</v>
      </c>
      <c r="T54" s="80">
        <f>'Electric lighting'!$C10+'Overcast Sky'!T54</f>
        <v>198.40413890400001</v>
      </c>
      <c r="U54" s="80">
        <f>'Electric lighting'!$C10+'Overcast Sky'!U54</f>
        <v>188.50609092600001</v>
      </c>
      <c r="V54" s="80">
        <f>'Electric lighting'!$C10+'Overcast Sky'!V54</f>
        <v>268.92231745999999</v>
      </c>
      <c r="W54" s="80">
        <f>'Electric lighting'!$C10+'Overcast Sky'!W54</f>
        <v>435.54794124</v>
      </c>
      <c r="X54" s="80">
        <f>'Electric lighting'!$C10+'Overcast Sky'!X54</f>
        <v>359.98148566000003</v>
      </c>
      <c r="Y54" s="80">
        <f>'Overcast Sky'!Y54</f>
        <v>467.31897730000003</v>
      </c>
      <c r="Z54" s="80">
        <f>'Electric lighting'!$C10+'Overcast Sky'!Z54</f>
        <v>594.51085934000002</v>
      </c>
      <c r="AA54" s="80">
        <f>'Electric lighting'!$C10+'Overcast Sky'!AA54</f>
        <v>470.14959182000001</v>
      </c>
      <c r="AB54" s="80">
        <f>'Overcast Sky'!AB54</f>
        <v>439.82876252</v>
      </c>
      <c r="AC54" s="80">
        <f>'Electric lighting'!$C10+'Overcast Sky'!AC54</f>
        <v>653.16014122000001</v>
      </c>
      <c r="AD54" s="80">
        <f>'Electric lighting'!$C10+'Overcast Sky'!AD54</f>
        <v>425.24075246000001</v>
      </c>
      <c r="AE54" s="80">
        <f>'Electric lighting'!$C10+'Overcast Sky'!AE54</f>
        <v>479.06184860000002</v>
      </c>
    </row>
    <row r="55" spans="1:33" x14ac:dyDescent="0.3">
      <c r="A55" s="82" t="s">
        <v>29</v>
      </c>
      <c r="B55" s="80">
        <f>'Electric lighting'!$C11+'Overcast Sky'!B55</f>
        <v>124.765185874</v>
      </c>
      <c r="C55" s="80">
        <f>'Electric lighting'!$C11+'Overcast Sky'!C55</f>
        <v>153.697887154</v>
      </c>
      <c r="D55" s="80">
        <f>'Electric lighting'!$C11+'Overcast Sky'!D55</f>
        <v>178.28880823599999</v>
      </c>
      <c r="E55" s="80">
        <f>'Electric lighting'!$C11+'Overcast Sky'!E55</f>
        <v>189.86126374599999</v>
      </c>
      <c r="F55" s="80">
        <f>'Electric lighting'!$C11+'Overcast Sky'!F55</f>
        <v>237.32004785999999</v>
      </c>
      <c r="G55" s="80">
        <f>'Electric lighting'!$C11+'Overcast Sky'!G55</f>
        <v>200.80148897200002</v>
      </c>
      <c r="H55" s="80">
        <f>'Electric lighting'!$C11+'Overcast Sky'!H55</f>
        <v>179.04273275</v>
      </c>
      <c r="I55" s="80">
        <f>'Electric lighting'!$C11+'Overcast Sky'!I55</f>
        <v>160.70000195200001</v>
      </c>
      <c r="J55" s="80">
        <f>'Electric lighting'!$C11+'Overcast Sky'!J55</f>
        <v>124.77708808599999</v>
      </c>
      <c r="K55" s="80">
        <f>'Electric lighting'!$C11+'Overcast Sky'!K55</f>
        <v>114.8</v>
      </c>
      <c r="L55" s="80">
        <f>'Electric lighting'!$C11+'Overcast Sky'!L55</f>
        <v>214.33283661999999</v>
      </c>
      <c r="M55" s="80">
        <f>'Electric lighting'!$C11+'Overcast Sky'!M55</f>
        <v>289.41532325999998</v>
      </c>
      <c r="N55" s="80">
        <f>'Electric lighting'!$C11+'Overcast Sky'!N55</f>
        <v>421.10840772000006</v>
      </c>
      <c r="O55" s="80">
        <f>'Electric lighting'!$C11+'Overcast Sky'!O55</f>
        <v>375.65346154000002</v>
      </c>
      <c r="P55" s="80">
        <f>'Electric lighting'!$C11+'Overcast Sky'!P55</f>
        <v>338.80678566</v>
      </c>
      <c r="Q55" s="80">
        <f>'Electric lighting'!$C11+'Overcast Sky'!Q55</f>
        <v>402.19611894000002</v>
      </c>
      <c r="R55" s="80">
        <f>'Electric lighting'!$C11+'Overcast Sky'!R55</f>
        <v>423.19881296000005</v>
      </c>
      <c r="S55" s="80">
        <f>'Electric lighting'!$C11+'Overcast Sky'!S55</f>
        <v>300.70439923999999</v>
      </c>
      <c r="T55" s="80">
        <f>'Electric lighting'!$C11+'Overcast Sky'!T55</f>
        <v>220.33629786</v>
      </c>
      <c r="U55" s="80">
        <f>'Electric lighting'!$C11+'Overcast Sky'!U55</f>
        <v>189.82288499999999</v>
      </c>
      <c r="V55" s="80">
        <f>'Electric lighting'!$C11+'Overcast Sky'!V55</f>
        <v>304.09643907999998</v>
      </c>
      <c r="W55" s="80">
        <f>'Electric lighting'!$C11+'Overcast Sky'!W55</f>
        <v>398.66657866000003</v>
      </c>
      <c r="X55" s="80">
        <f>'Electric lighting'!$C11+'Overcast Sky'!X55</f>
        <v>346.85291648000003</v>
      </c>
      <c r="Y55" s="80">
        <f>'Overcast Sky'!Y55</f>
        <v>387.97624152000003</v>
      </c>
      <c r="Z55" s="80">
        <f>'Electric lighting'!$C11+'Overcast Sky'!Z55</f>
        <v>392.55414968000002</v>
      </c>
      <c r="AA55" s="80">
        <f>'Electric lighting'!$C11+'Overcast Sky'!AA55</f>
        <v>525.66589809999994</v>
      </c>
      <c r="AB55" s="80">
        <f>'Overcast Sky'!AB55</f>
        <v>465.90710683999998</v>
      </c>
      <c r="AC55" s="80">
        <f>'Electric lighting'!$C11+'Overcast Sky'!AC55</f>
        <v>576.16134953999995</v>
      </c>
      <c r="AD55" s="80">
        <f>'Electric lighting'!$C11+'Overcast Sky'!AD55</f>
        <v>368.79872946</v>
      </c>
      <c r="AE55" s="80">
        <f>'Electric lighting'!$C11+'Overcast Sky'!AE55</f>
        <v>317.54304008000003</v>
      </c>
    </row>
    <row r="56" spans="1:33" x14ac:dyDescent="0.3">
      <c r="A56" s="82" t="s">
        <v>30</v>
      </c>
      <c r="B56" s="80">
        <f>'Electric lighting'!$C12+'Overcast Sky'!B56</f>
        <v>124.73034892999999</v>
      </c>
      <c r="C56" s="80">
        <f>'Electric lighting'!$C12+'Overcast Sky'!C56</f>
        <v>163.581668906</v>
      </c>
      <c r="D56" s="80">
        <f>'Electric lighting'!$C12+'Overcast Sky'!D56</f>
        <v>177.606668496</v>
      </c>
      <c r="E56" s="80">
        <f>'Electric lighting'!$C12+'Overcast Sky'!E56</f>
        <v>205.82241096000001</v>
      </c>
      <c r="F56" s="80">
        <f>'Electric lighting'!$C12+'Overcast Sky'!F56</f>
        <v>252.19701588000001</v>
      </c>
      <c r="G56" s="80">
        <f>'Electric lighting'!$C12+'Overcast Sky'!G56</f>
        <v>215.60296762000002</v>
      </c>
      <c r="H56" s="80">
        <f>'Electric lighting'!$C12+'Overcast Sky'!H56</f>
        <v>189.42207768200001</v>
      </c>
      <c r="I56" s="80">
        <f>'Electric lighting'!$C12+'Overcast Sky'!I56</f>
        <v>135.83511272600001</v>
      </c>
      <c r="J56" s="80">
        <f>'Electric lighting'!$C12+'Overcast Sky'!J56</f>
        <v>122.53506110799999</v>
      </c>
      <c r="K56" s="80">
        <f>'Electric lighting'!$C12+'Overcast Sky'!K56</f>
        <v>109.1</v>
      </c>
      <c r="L56" s="80">
        <f>'Electric lighting'!$C12+'Overcast Sky'!L56</f>
        <v>228.57447652000002</v>
      </c>
      <c r="M56" s="80">
        <f>'Electric lighting'!$C12+'Overcast Sky'!M56</f>
        <v>274.02036469999996</v>
      </c>
      <c r="N56" s="80">
        <f>'Electric lighting'!$C12+'Overcast Sky'!N56</f>
        <v>344.67611615999999</v>
      </c>
      <c r="O56" s="80">
        <f>'Electric lighting'!$C12+'Overcast Sky'!O56</f>
        <v>447.68957985999998</v>
      </c>
      <c r="P56" s="80">
        <f>'Electric lighting'!$C12+'Overcast Sky'!P56</f>
        <v>496.38892048000002</v>
      </c>
      <c r="Q56" s="80">
        <f>'Electric lighting'!$C12+'Overcast Sky'!Q56</f>
        <v>510.95418447999998</v>
      </c>
      <c r="R56" s="80">
        <f>'Electric lighting'!$C12+'Overcast Sky'!R56</f>
        <v>346.75963732000002</v>
      </c>
      <c r="S56" s="80">
        <f>'Electric lighting'!$C12+'Overcast Sky'!S56</f>
        <v>279.42699432000001</v>
      </c>
      <c r="T56" s="80">
        <f>'Electric lighting'!$C12+'Overcast Sky'!T56</f>
        <v>256.60817129999998</v>
      </c>
      <c r="U56" s="80">
        <f>'Electric lighting'!$C12+'Overcast Sky'!U56</f>
        <v>196.941639788</v>
      </c>
      <c r="V56" s="80">
        <f>'Electric lighting'!$C12+'Overcast Sky'!V56</f>
        <v>333.23830782000005</v>
      </c>
      <c r="W56" s="80">
        <f>'Electric lighting'!$C12+'Overcast Sky'!W56</f>
        <v>379.41916212000001</v>
      </c>
      <c r="X56" s="80">
        <f>'Electric lighting'!$C12+'Overcast Sky'!X56</f>
        <v>493.15566738000007</v>
      </c>
      <c r="Y56" s="80">
        <f>'Overcast Sky'!Y56</f>
        <v>425.06032758000003</v>
      </c>
      <c r="Z56" s="80">
        <f>'Electric lighting'!$C12+'Overcast Sky'!Z56</f>
        <v>522.36509056</v>
      </c>
      <c r="AA56" s="80">
        <f>'Electric lighting'!$C12+'Overcast Sky'!AA56</f>
        <v>564.57319663999999</v>
      </c>
      <c r="AB56" s="80">
        <f>'Overcast Sky'!AB56</f>
        <v>556.96147430000008</v>
      </c>
      <c r="AC56" s="80">
        <f>'Electric lighting'!$C12+'Overcast Sky'!AC56</f>
        <v>579.27215672</v>
      </c>
      <c r="AD56" s="80">
        <f>'Electric lighting'!$C12+'Overcast Sky'!AD56</f>
        <v>413.62407229999997</v>
      </c>
      <c r="AE56" s="80">
        <f>'Electric lighting'!$C12+'Overcast Sky'!AE56</f>
        <v>364.41467569999998</v>
      </c>
    </row>
    <row r="57" spans="1:33" x14ac:dyDescent="0.3">
      <c r="A57" s="82" t="s">
        <v>10</v>
      </c>
      <c r="B57" s="80">
        <f>'Electric lighting'!$C13+'Overcast Sky'!B57</f>
        <v>134.46108602199999</v>
      </c>
      <c r="C57" s="80">
        <f>'Electric lighting'!$C13+'Overcast Sky'!C57</f>
        <v>179.60744425799999</v>
      </c>
      <c r="D57" s="80">
        <f>'Electric lighting'!$C13+'Overcast Sky'!D57</f>
        <v>210.38149200999999</v>
      </c>
      <c r="E57" s="80">
        <f>'Electric lighting'!$C13+'Overcast Sky'!E57</f>
        <v>290.27527122000004</v>
      </c>
      <c r="F57" s="80">
        <f>'Electric lighting'!$C13+'Overcast Sky'!F57</f>
        <v>292.75969945999998</v>
      </c>
      <c r="G57" s="80">
        <f>'Electric lighting'!$C13+'Overcast Sky'!G57</f>
        <v>291.54194194000002</v>
      </c>
      <c r="H57" s="80">
        <f>'Electric lighting'!$C13+'Overcast Sky'!H57</f>
        <v>246.93817602000001</v>
      </c>
      <c r="I57" s="80">
        <f>'Electric lighting'!$C13+'Overcast Sky'!I57</f>
        <v>180.94965869800001</v>
      </c>
      <c r="J57" s="80">
        <f>'Electric lighting'!$C13+'Overcast Sky'!J57</f>
        <v>135.20984747599999</v>
      </c>
      <c r="K57" s="80">
        <f>'Electric lighting'!$C13+'Overcast Sky'!K57</f>
        <v>120.6</v>
      </c>
      <c r="L57" s="80">
        <f>'Electric lighting'!$C13+'Overcast Sky'!L57</f>
        <v>255.27343820000002</v>
      </c>
      <c r="M57" s="80">
        <f>'Electric lighting'!$C13+'Overcast Sky'!M57</f>
        <v>394.98837804000004</v>
      </c>
      <c r="N57" s="80">
        <f>'Electric lighting'!$C13+'Overcast Sky'!N57</f>
        <v>411.37765149999996</v>
      </c>
      <c r="O57" s="80">
        <f>'Electric lighting'!$C13+'Overcast Sky'!O57</f>
        <v>410.32683292000002</v>
      </c>
      <c r="P57" s="80">
        <f>'Electric lighting'!$C13+'Overcast Sky'!P57</f>
        <v>510.5179144</v>
      </c>
      <c r="Q57" s="80">
        <f>'Electric lighting'!$C13+'Overcast Sky'!Q57</f>
        <v>486.50687742000002</v>
      </c>
      <c r="R57" s="80">
        <f>'Electric lighting'!$C13+'Overcast Sky'!R57</f>
        <v>432.39674050000008</v>
      </c>
      <c r="S57" s="80">
        <f>'Electric lighting'!$C13+'Overcast Sky'!S57</f>
        <v>354.49803108000003</v>
      </c>
      <c r="T57" s="80">
        <f>'Electric lighting'!$C13+'Overcast Sky'!T57</f>
        <v>241.61732566000001</v>
      </c>
      <c r="U57" s="80">
        <f>'Electric lighting'!$C13+'Overcast Sky'!U57</f>
        <v>189.931625846</v>
      </c>
      <c r="V57" s="80">
        <f>'Electric lighting'!$C13+'Overcast Sky'!V57</f>
        <v>302.35701277999999</v>
      </c>
      <c r="W57" s="80">
        <f>'Electric lighting'!$C13+'Overcast Sky'!W57</f>
        <v>392.97623392000003</v>
      </c>
      <c r="X57" s="80">
        <f>'Electric lighting'!$C13+'Overcast Sky'!X57</f>
        <v>584.39469066000004</v>
      </c>
      <c r="Y57" s="80">
        <f>'Overcast Sky'!Y57</f>
        <v>502.30314721999997</v>
      </c>
      <c r="Z57" s="80">
        <f>'Electric lighting'!$C13+'Overcast Sky'!Z57</f>
        <v>741.93151724000006</v>
      </c>
      <c r="AA57" s="80">
        <f>'Electric lighting'!$C13+'Overcast Sky'!AA57</f>
        <v>598.18939060000002</v>
      </c>
      <c r="AB57" s="80">
        <f>'Overcast Sky'!AB57</f>
        <v>586.29254642000001</v>
      </c>
      <c r="AC57" s="80">
        <f>'Electric lighting'!$C13+'Overcast Sky'!AC57</f>
        <v>903.89145580000002</v>
      </c>
      <c r="AD57" s="80">
        <f>'Electric lighting'!$C13+'Overcast Sky'!AD57</f>
        <v>571.73477695999998</v>
      </c>
      <c r="AE57" s="80">
        <f>'Electric lighting'!$C13+'Overcast Sky'!AE57</f>
        <v>408.29956193999999</v>
      </c>
    </row>
    <row r="58" spans="1:33" x14ac:dyDescent="0.3">
      <c r="A58" s="82" t="s">
        <v>11</v>
      </c>
      <c r="B58" s="80">
        <f>'Electric lighting'!$C14+'Overcast Sky'!B58</f>
        <v>136.27717078999999</v>
      </c>
      <c r="C58" s="80">
        <f>'Electric lighting'!$C14+'Overcast Sky'!C58</f>
        <v>176.864818786</v>
      </c>
      <c r="D58" s="80">
        <f>'Electric lighting'!$C14+'Overcast Sky'!D58</f>
        <v>166.87750421800001</v>
      </c>
      <c r="E58" s="80">
        <f>'Electric lighting'!$C14+'Overcast Sky'!E58</f>
        <v>191.43495598999999</v>
      </c>
      <c r="F58" s="80">
        <f>'Electric lighting'!$C14+'Overcast Sky'!F58</f>
        <v>199.15041546200001</v>
      </c>
      <c r="G58" s="80">
        <f>'Electric lighting'!$C14+'Overcast Sky'!G58</f>
        <v>265.57699577999995</v>
      </c>
      <c r="H58" s="80">
        <f>'Electric lighting'!$C14+'Overcast Sky'!H58</f>
        <v>195.07473213</v>
      </c>
      <c r="I58" s="80">
        <f>'Electric lighting'!$C14+'Overcast Sky'!I58</f>
        <v>170.97955538799999</v>
      </c>
      <c r="J58" s="80">
        <f>'Electric lighting'!$C14+'Overcast Sky'!J58</f>
        <v>133.74479855600001</v>
      </c>
      <c r="K58" s="80">
        <f>'Electric lighting'!$C14+'Overcast Sky'!K58</f>
        <v>123.1</v>
      </c>
      <c r="L58" s="80">
        <f>'Electric lighting'!$C14+'Overcast Sky'!L58</f>
        <v>243.77864704000001</v>
      </c>
      <c r="M58" s="80">
        <f>'Electric lighting'!$C14+'Overcast Sky'!M58</f>
        <v>284.66473801999996</v>
      </c>
      <c r="N58" s="80">
        <f>'Electric lighting'!$C14+'Overcast Sky'!N58</f>
        <v>321.00996301999999</v>
      </c>
      <c r="O58" s="80">
        <f>'Electric lighting'!$C14+'Overcast Sky'!O58</f>
        <v>463.36150550000002</v>
      </c>
      <c r="P58" s="80">
        <f>'Electric lighting'!$C14+'Overcast Sky'!P58</f>
        <v>350.95299362000003</v>
      </c>
      <c r="Q58" s="80">
        <f>'Electric lighting'!$C14+'Overcast Sky'!Q58</f>
        <v>456.73168355999996</v>
      </c>
      <c r="R58" s="80">
        <f>'Electric lighting'!$C14+'Overcast Sky'!R58</f>
        <v>330.14966618</v>
      </c>
      <c r="S58" s="80">
        <f>'Electric lighting'!$C14+'Overcast Sky'!S58</f>
        <v>324.42827106000004</v>
      </c>
      <c r="T58" s="80">
        <f>'Electric lighting'!$C14+'Overcast Sky'!T58</f>
        <v>198.89129325599998</v>
      </c>
      <c r="U58" s="80">
        <f>'Electric lighting'!$C14+'Overcast Sky'!U58</f>
        <v>191.67973938199998</v>
      </c>
      <c r="V58" s="80">
        <f>'Electric lighting'!$C14+'Overcast Sky'!V58</f>
        <v>264.07001632000004</v>
      </c>
      <c r="W58" s="80">
        <f>'Electric lighting'!$C14+'Overcast Sky'!W58</f>
        <v>367.31337206000001</v>
      </c>
      <c r="X58" s="80">
        <f>'Electric lighting'!$C14+'Overcast Sky'!X58</f>
        <v>433.48912729999995</v>
      </c>
      <c r="Y58" s="80">
        <f>'Overcast Sky'!Y58</f>
        <v>385.51192204</v>
      </c>
      <c r="Z58" s="80">
        <f>'Electric lighting'!$C14+'Overcast Sky'!Z58</f>
        <v>550.16975430000002</v>
      </c>
      <c r="AA58" s="80">
        <f>'Electric lighting'!$C14+'Overcast Sky'!AA58</f>
        <v>523.31695098</v>
      </c>
      <c r="AB58" s="80">
        <f>'Overcast Sky'!AB58</f>
        <v>412.36934494000002</v>
      </c>
      <c r="AC58" s="80">
        <f>'Electric lighting'!$C14+'Overcast Sky'!AC58</f>
        <v>630.32508326000004</v>
      </c>
      <c r="AD58" s="80">
        <f>'Electric lighting'!$C14+'Overcast Sky'!AD58</f>
        <v>351.92310542000001</v>
      </c>
      <c r="AE58" s="80">
        <f>'Electric lighting'!$C14+'Overcast Sky'!AE58</f>
        <v>370.16093551999995</v>
      </c>
    </row>
    <row r="59" spans="1:33" x14ac:dyDescent="0.3">
      <c r="A59" s="82" t="s">
        <v>12</v>
      </c>
      <c r="B59" s="80">
        <f>'Electric lighting'!$C15+'Overcast Sky'!B59</f>
        <v>130.381034863</v>
      </c>
      <c r="C59" s="80">
        <f>'Electric lighting'!$C15+'Overcast Sky'!C59</f>
        <v>157.81417971400001</v>
      </c>
      <c r="D59" s="80">
        <f>'Electric lighting'!$C15+'Overcast Sky'!D59</f>
        <v>199.50465732599997</v>
      </c>
      <c r="E59" s="80">
        <f>'Electric lighting'!$C15+'Overcast Sky'!E59</f>
        <v>199.62037327600001</v>
      </c>
      <c r="F59" s="80">
        <f>'Electric lighting'!$C15+'Overcast Sky'!F59</f>
        <v>192.01168045</v>
      </c>
      <c r="G59" s="80">
        <f>'Electric lighting'!$C15+'Overcast Sky'!G59</f>
        <v>247.69478436</v>
      </c>
      <c r="H59" s="80">
        <f>'Electric lighting'!$C15+'Overcast Sky'!H59</f>
        <v>178.660704756</v>
      </c>
      <c r="I59" s="80">
        <f>'Electric lighting'!$C15+'Overcast Sky'!I59</f>
        <v>157.21596221999999</v>
      </c>
      <c r="J59" s="80">
        <f>'Electric lighting'!$C15+'Overcast Sky'!J59</f>
        <v>129.72637244199998</v>
      </c>
      <c r="K59" s="80">
        <f>'Electric lighting'!$C15+'Overcast Sky'!K59</f>
        <v>122.6</v>
      </c>
      <c r="L59" s="80">
        <f>'Electric lighting'!$C15+'Overcast Sky'!L59</f>
        <v>216.50283672</v>
      </c>
      <c r="M59" s="80">
        <f>'Electric lighting'!$C15+'Overcast Sky'!M59</f>
        <v>213.37266366</v>
      </c>
      <c r="N59" s="80">
        <f>'Electric lighting'!$C15+'Overcast Sky'!N59</f>
        <v>328.8964029</v>
      </c>
      <c r="O59" s="80">
        <f>'Electric lighting'!$C15+'Overcast Sky'!O59</f>
        <v>329.70537288000003</v>
      </c>
      <c r="P59" s="80">
        <f>'Electric lighting'!$C15+'Overcast Sky'!P59</f>
        <v>347.51041174</v>
      </c>
      <c r="Q59" s="80">
        <f>'Electric lighting'!$C15+'Overcast Sky'!Q59</f>
        <v>482.30586119999998</v>
      </c>
      <c r="R59" s="80">
        <f>'Electric lighting'!$C15+'Overcast Sky'!R59</f>
        <v>349.37183074000001</v>
      </c>
      <c r="S59" s="80">
        <f>'Electric lighting'!$C15+'Overcast Sky'!S59</f>
        <v>247.84378845999998</v>
      </c>
      <c r="T59" s="80">
        <f>'Electric lighting'!$C15+'Overcast Sky'!T59</f>
        <v>230.93540102</v>
      </c>
      <c r="U59" s="80">
        <f>'Electric lighting'!$C15+'Overcast Sky'!U59</f>
        <v>161.74687345799998</v>
      </c>
      <c r="V59" s="80">
        <f>'Electric lighting'!$C15+'Overcast Sky'!V59</f>
        <v>272.82439376000002</v>
      </c>
      <c r="W59" s="80">
        <f>'Electric lighting'!$C15+'Overcast Sky'!W59</f>
        <v>284.65097145999999</v>
      </c>
      <c r="X59" s="80">
        <f>'Electric lighting'!$C15+'Overcast Sky'!X59</f>
        <v>376.79728082000003</v>
      </c>
      <c r="Y59" s="80">
        <f>'Overcast Sky'!Y59</f>
        <v>306.45460384</v>
      </c>
      <c r="Z59" s="80">
        <f>'Electric lighting'!$C15+'Overcast Sky'!Z59</f>
        <v>525.37031060000004</v>
      </c>
      <c r="AA59" s="80">
        <f>'Electric lighting'!$C15+'Overcast Sky'!AA59</f>
        <v>518.70416608000005</v>
      </c>
      <c r="AB59" s="80">
        <f>'Overcast Sky'!AB59</f>
        <v>511.54411881999999</v>
      </c>
      <c r="AC59" s="80">
        <f>'Electric lighting'!$C15+'Overcast Sky'!AC59</f>
        <v>560.82604000000003</v>
      </c>
      <c r="AD59" s="80">
        <f>'Electric lighting'!$C15+'Overcast Sky'!AD59</f>
        <v>595.6880175</v>
      </c>
      <c r="AE59" s="80">
        <f>'Electric lighting'!$C15+'Overcast Sky'!AE59</f>
        <v>341.05187658</v>
      </c>
    </row>
    <row r="60" spans="1:33" x14ac:dyDescent="0.3">
      <c r="A60" s="82" t="s">
        <v>13</v>
      </c>
      <c r="B60" s="80">
        <f>'Electric lighting'!$C16+'Overcast Sky'!B60</f>
        <v>132.77160181799999</v>
      </c>
      <c r="C60" s="80">
        <f>'Electric lighting'!$C16+'Overcast Sky'!C60</f>
        <v>151.84150885600002</v>
      </c>
      <c r="D60" s="80">
        <f>'Electric lighting'!$C16+'Overcast Sky'!D60</f>
        <v>174.72458027000002</v>
      </c>
      <c r="E60" s="80">
        <f>'Electric lighting'!$C16+'Overcast Sky'!E60</f>
        <v>197.33317616800002</v>
      </c>
      <c r="F60" s="80">
        <f>'Electric lighting'!$C16+'Overcast Sky'!F60</f>
        <v>183.61890221000002</v>
      </c>
      <c r="G60" s="80">
        <f>'Electric lighting'!$C16+'Overcast Sky'!G60</f>
        <v>215.546133</v>
      </c>
      <c r="H60" s="80">
        <f>'Electric lighting'!$C16+'Overcast Sky'!H60</f>
        <v>186.76375828800002</v>
      </c>
      <c r="I60" s="80">
        <f>'Electric lighting'!$C16+'Overcast Sky'!I60</f>
        <v>162.61748536800002</v>
      </c>
      <c r="J60" s="80">
        <f>'Electric lighting'!$C16+'Overcast Sky'!J60</f>
        <v>133.087952468</v>
      </c>
      <c r="K60" s="80">
        <f>'Electric lighting'!$C16+'Overcast Sky'!K60</f>
        <v>121.9</v>
      </c>
      <c r="L60" s="80">
        <f>'Electric lighting'!$C16+'Overcast Sky'!L60</f>
        <v>206.40253490000001</v>
      </c>
      <c r="M60" s="80">
        <f>'Electric lighting'!$C16+'Overcast Sky'!M60</f>
        <v>250.08664207999999</v>
      </c>
      <c r="N60" s="80">
        <f>'Electric lighting'!$C16+'Overcast Sky'!N60</f>
        <v>295.4915881</v>
      </c>
      <c r="O60" s="80">
        <f>'Electric lighting'!$C16+'Overcast Sky'!O60</f>
        <v>333.55520627999999</v>
      </c>
      <c r="P60" s="80">
        <f>'Electric lighting'!$C16+'Overcast Sky'!P60</f>
        <v>364.56418231999999</v>
      </c>
      <c r="Q60" s="80">
        <f>'Electric lighting'!$C16+'Overcast Sky'!Q60</f>
        <v>463.93633002000001</v>
      </c>
      <c r="R60" s="80">
        <f>'Electric lighting'!$C16+'Overcast Sky'!R60</f>
        <v>359.56760836000001</v>
      </c>
      <c r="S60" s="80">
        <f>'Electric lighting'!$C16+'Overcast Sky'!S60</f>
        <v>338.03022060000001</v>
      </c>
      <c r="T60" s="80">
        <f>'Electric lighting'!$C16+'Overcast Sky'!T60</f>
        <v>201.18488233400001</v>
      </c>
      <c r="U60" s="80">
        <f>'Electric lighting'!$C16+'Overcast Sky'!U60</f>
        <v>159.925085448</v>
      </c>
      <c r="V60" s="80">
        <f>'Electric lighting'!$C16+'Overcast Sky'!V60</f>
        <v>261.29591707999998</v>
      </c>
      <c r="W60" s="80">
        <f>'Electric lighting'!$C16+'Overcast Sky'!W60</f>
        <v>286.54300874</v>
      </c>
      <c r="X60" s="80">
        <f>'Electric lighting'!$C16+'Overcast Sky'!X60</f>
        <v>491.75507846000005</v>
      </c>
      <c r="Y60" s="80">
        <f>'Overcast Sky'!Y60</f>
        <v>281.84646350000003</v>
      </c>
      <c r="Z60" s="80">
        <f>'Electric lighting'!$C16+'Overcast Sky'!Z60</f>
        <v>484.39690273999997</v>
      </c>
      <c r="AA60" s="80">
        <f>'Electric lighting'!$C16+'Overcast Sky'!AA60</f>
        <v>529.60157637999998</v>
      </c>
      <c r="AB60" s="80">
        <f>'Overcast Sky'!AB60</f>
        <v>370.69747246000003</v>
      </c>
      <c r="AC60" s="80">
        <f>'Electric lighting'!$C16+'Overcast Sky'!AC60</f>
        <v>545.11956081999995</v>
      </c>
      <c r="AD60" s="80">
        <f>'Electric lighting'!$C16+'Overcast Sky'!AD60</f>
        <v>473.04034465999996</v>
      </c>
      <c r="AE60" s="80">
        <f>'Electric lighting'!$C16+'Overcast Sky'!AE60</f>
        <v>331.12585067999999</v>
      </c>
    </row>
    <row r="61" spans="1:33" x14ac:dyDescent="0.3">
      <c r="A61" s="82" t="s">
        <v>19</v>
      </c>
      <c r="B61" s="80">
        <f>'Electric lighting'!$C17+'Overcast Sky'!B61</f>
        <v>121.65786829</v>
      </c>
      <c r="C61" s="80">
        <f>'Electric lighting'!$C17+'Overcast Sky'!C61</f>
        <v>149.153853016</v>
      </c>
      <c r="D61" s="80">
        <f>'Electric lighting'!$C17+'Overcast Sky'!D61</f>
        <v>179.95849869199998</v>
      </c>
      <c r="E61" s="80">
        <f>'Electric lighting'!$C17+'Overcast Sky'!E61</f>
        <v>197.50580122000002</v>
      </c>
      <c r="F61" s="80">
        <f>'Electric lighting'!$C17+'Overcast Sky'!F61</f>
        <v>213.56762798</v>
      </c>
      <c r="G61" s="80">
        <f>'Electric lighting'!$C17+'Overcast Sky'!G61</f>
        <v>186.46113725399999</v>
      </c>
      <c r="H61" s="80">
        <f>'Electric lighting'!$C17+'Overcast Sky'!H61</f>
        <v>189.13753168800002</v>
      </c>
      <c r="I61" s="80">
        <f>'Electric lighting'!$C17+'Overcast Sky'!I61</f>
        <v>143.980747694</v>
      </c>
      <c r="J61" s="80">
        <f>'Electric lighting'!$C17+'Overcast Sky'!J61</f>
        <v>120.0979475374</v>
      </c>
      <c r="K61" s="80">
        <f>'Electric lighting'!$C17+'Overcast Sky'!K61</f>
        <v>111.3</v>
      </c>
      <c r="L61" s="80">
        <f>'Electric lighting'!$C17+'Overcast Sky'!L61</f>
        <v>198.104879224</v>
      </c>
      <c r="M61" s="80">
        <f>'Electric lighting'!$C17+'Overcast Sky'!M61</f>
        <v>254.84493398000001</v>
      </c>
      <c r="N61" s="80">
        <f>'Electric lighting'!$C17+'Overcast Sky'!N61</f>
        <v>371.92329776000003</v>
      </c>
      <c r="O61" s="80">
        <f>'Electric lighting'!$C17+'Overcast Sky'!O61</f>
        <v>415.28222274000001</v>
      </c>
      <c r="P61" s="80">
        <f>'Electric lighting'!$C17+'Overcast Sky'!P61</f>
        <v>444.83594050000005</v>
      </c>
      <c r="Q61" s="80">
        <f>'Electric lighting'!$C17+'Overcast Sky'!Q61</f>
        <v>406.03817142000003</v>
      </c>
      <c r="R61" s="80">
        <f>'Electric lighting'!$C17+'Overcast Sky'!R61</f>
        <v>351.98057090000003</v>
      </c>
      <c r="S61" s="80">
        <f>'Electric lighting'!$C17+'Overcast Sky'!S61</f>
        <v>364.883239</v>
      </c>
      <c r="T61" s="80">
        <f>'Electric lighting'!$C17+'Overcast Sky'!T61</f>
        <v>217.44934330000001</v>
      </c>
      <c r="U61" s="80">
        <f>'Electric lighting'!$C17+'Overcast Sky'!U61</f>
        <v>165.31336124800001</v>
      </c>
      <c r="V61" s="80">
        <f>'Electric lighting'!$C17+'Overcast Sky'!V61</f>
        <v>247.77978456</v>
      </c>
      <c r="W61" s="80">
        <f>'Electric lighting'!$C17+'Overcast Sky'!W61</f>
        <v>404.55256884000005</v>
      </c>
      <c r="X61" s="80">
        <f>'Electric lighting'!$C17+'Overcast Sky'!X61</f>
        <v>459.81624206000004</v>
      </c>
      <c r="Y61" s="80">
        <f>'Overcast Sky'!Y61</f>
        <v>450.82463104000004</v>
      </c>
      <c r="Z61" s="80">
        <f>'Electric lighting'!$C17+'Overcast Sky'!Z61</f>
        <v>502.38829858000003</v>
      </c>
      <c r="AA61" s="80">
        <f>'Electric lighting'!$C17+'Overcast Sky'!AA61</f>
        <v>420.06267282000005</v>
      </c>
      <c r="AB61" s="80">
        <f>'Overcast Sky'!AB61</f>
        <v>326.09606162</v>
      </c>
      <c r="AC61" s="80">
        <f>'Electric lighting'!$C17+'Overcast Sky'!AC61</f>
        <v>500.4153756</v>
      </c>
      <c r="AD61" s="80">
        <f>'Electric lighting'!$C17+'Overcast Sky'!AD61</f>
        <v>424.53496974000001</v>
      </c>
      <c r="AE61" s="80">
        <f>'Electric lighting'!$C17+'Overcast Sky'!AE61</f>
        <v>270.12958434000001</v>
      </c>
    </row>
    <row r="62" spans="1:33" x14ac:dyDescent="0.3">
      <c r="A62" s="82" t="s">
        <v>31</v>
      </c>
      <c r="B62" s="80">
        <f>'Electric lighting'!$C18+'Overcast Sky'!B62</f>
        <v>132.081133518</v>
      </c>
      <c r="C62" s="80">
        <f>'Electric lighting'!$C18+'Overcast Sky'!C62</f>
        <v>160.099665206</v>
      </c>
      <c r="D62" s="80">
        <f>'Electric lighting'!$C18+'Overcast Sky'!D62</f>
        <v>210.55673790000003</v>
      </c>
      <c r="E62" s="80">
        <f>'Electric lighting'!$C18+'Overcast Sky'!E62</f>
        <v>264.91615098</v>
      </c>
      <c r="F62" s="80">
        <f>'Electric lighting'!$C18+'Overcast Sky'!F62</f>
        <v>214.92523014</v>
      </c>
      <c r="G62" s="80">
        <f>'Electric lighting'!$C18+'Overcast Sky'!G62</f>
        <v>200.41603516000001</v>
      </c>
      <c r="H62" s="80">
        <f>'Electric lighting'!$C18+'Overcast Sky'!H62</f>
        <v>222.09880382</v>
      </c>
      <c r="I62" s="80">
        <f>'Electric lighting'!$C18+'Overcast Sky'!I62</f>
        <v>145.889701256</v>
      </c>
      <c r="J62" s="80">
        <f>'Electric lighting'!$C18+'Overcast Sky'!J62</f>
        <v>124.61067483000001</v>
      </c>
      <c r="K62" s="80">
        <f>'Electric lighting'!$C18+'Overcast Sky'!K62</f>
        <v>114.7</v>
      </c>
      <c r="L62" s="80">
        <f>'Electric lighting'!$C18+'Overcast Sky'!L62</f>
        <v>202.20842314200002</v>
      </c>
      <c r="M62" s="80">
        <f>'Electric lighting'!$C18+'Overcast Sky'!M62</f>
        <v>380.58092328000004</v>
      </c>
      <c r="N62" s="80">
        <f>'Electric lighting'!$C18+'Overcast Sky'!N62</f>
        <v>568.29954934</v>
      </c>
      <c r="O62" s="80">
        <f>'Electric lighting'!$C18+'Overcast Sky'!O62</f>
        <v>472.28927834000001</v>
      </c>
      <c r="P62" s="80">
        <f>'Electric lighting'!$C18+'Overcast Sky'!P62</f>
        <v>507.33857528000004</v>
      </c>
      <c r="Q62" s="80">
        <f>'Electric lighting'!$C18+'Overcast Sky'!Q62</f>
        <v>567.10543319999999</v>
      </c>
      <c r="R62" s="80">
        <f>'Electric lighting'!$C18+'Overcast Sky'!R62</f>
        <v>612.58981788000006</v>
      </c>
      <c r="S62" s="80">
        <f>'Electric lighting'!$C18+'Overcast Sky'!S62</f>
        <v>446.46075366000002</v>
      </c>
      <c r="T62" s="80">
        <f>'Electric lighting'!$C18+'Overcast Sky'!T62</f>
        <v>221.33974341999999</v>
      </c>
      <c r="U62" s="80">
        <f>'Electric lighting'!$C18+'Overcast Sky'!U62</f>
        <v>172.01858921600001</v>
      </c>
      <c r="V62" s="80">
        <f>'Electric lighting'!$C18+'Overcast Sky'!V62</f>
        <v>276.26827064000003</v>
      </c>
      <c r="W62" s="80">
        <f>'Electric lighting'!$C18+'Overcast Sky'!W62</f>
        <v>424.81910832</v>
      </c>
      <c r="X62" s="80">
        <f>'Electric lighting'!$C18+'Overcast Sky'!X62</f>
        <v>478.54889982000003</v>
      </c>
      <c r="Y62" s="80">
        <f>'Overcast Sky'!Y62</f>
        <v>635.82141868000008</v>
      </c>
      <c r="Z62" s="80">
        <f>'Electric lighting'!$C18+'Overcast Sky'!Z62</f>
        <v>866.64814898000009</v>
      </c>
      <c r="AA62" s="80">
        <f>'Electric lighting'!$C18+'Overcast Sky'!AA62</f>
        <v>872.38729778000015</v>
      </c>
      <c r="AB62" s="80">
        <f>'Overcast Sky'!AB62</f>
        <v>459.27103488</v>
      </c>
      <c r="AC62" s="80">
        <f>'Electric lighting'!$C18+'Overcast Sky'!AC62</f>
        <v>541.85553356000003</v>
      </c>
      <c r="AD62" s="80">
        <f>'Electric lighting'!$C18+'Overcast Sky'!AD62</f>
        <v>511.45842542000003</v>
      </c>
      <c r="AE62" s="80">
        <f>'Electric lighting'!$C18+'Overcast Sky'!AE62</f>
        <v>444.52379094000003</v>
      </c>
    </row>
    <row r="63" spans="1:33" x14ac:dyDescent="0.3">
      <c r="A63" s="82" t="s">
        <v>32</v>
      </c>
      <c r="B63" s="80">
        <f>'Electric lighting'!$C19+'Overcast Sky'!B63</f>
        <v>130.16714102399999</v>
      </c>
      <c r="C63" s="80">
        <f>'Electric lighting'!$C19+'Overcast Sky'!C63</f>
        <v>168.69969186399999</v>
      </c>
      <c r="D63" s="80">
        <f>'Electric lighting'!$C19+'Overcast Sky'!D63</f>
        <v>199.00852073599998</v>
      </c>
      <c r="E63" s="80">
        <f>'Electric lighting'!$C19+'Overcast Sky'!E63</f>
        <v>241.90175582000001</v>
      </c>
      <c r="F63" s="80">
        <f>'Electric lighting'!$C19+'Overcast Sky'!F63</f>
        <v>197.59110678000002</v>
      </c>
      <c r="G63" s="80">
        <f>'Electric lighting'!$C19+'Overcast Sky'!G63</f>
        <v>233.02781438</v>
      </c>
      <c r="H63" s="80">
        <f>'Electric lighting'!$C19+'Overcast Sky'!H63</f>
        <v>179.60277929</v>
      </c>
      <c r="I63" s="80">
        <f>'Electric lighting'!$C19+'Overcast Sky'!I63</f>
        <v>149.71427785</v>
      </c>
      <c r="J63" s="80">
        <f>'Electric lighting'!$C19+'Overcast Sky'!J63</f>
        <v>128.78165651800001</v>
      </c>
      <c r="K63" s="80">
        <f>'Electric lighting'!$C19+'Overcast Sky'!K63</f>
        <v>117.8</v>
      </c>
      <c r="L63" s="80">
        <f>'Electric lighting'!$C19+'Overcast Sky'!L63</f>
        <v>218.61209796</v>
      </c>
      <c r="M63" s="80">
        <f>'Electric lighting'!$C19+'Overcast Sky'!M63</f>
        <v>282.21927614000003</v>
      </c>
      <c r="N63" s="80">
        <f>'Electric lighting'!$C19+'Overcast Sky'!N63</f>
        <v>445.56028796000004</v>
      </c>
      <c r="O63" s="80">
        <f>'Electric lighting'!$C19+'Overcast Sky'!O63</f>
        <v>433.79901844000005</v>
      </c>
      <c r="P63" s="80">
        <f>'Electric lighting'!$C19+'Overcast Sky'!P63</f>
        <v>481.20234042000004</v>
      </c>
      <c r="Q63" s="80">
        <f>'Electric lighting'!$C19+'Overcast Sky'!Q63</f>
        <v>595.31873819999998</v>
      </c>
      <c r="R63" s="80">
        <f>'Electric lighting'!$C19+'Overcast Sky'!R63</f>
        <v>372.86413142000004</v>
      </c>
      <c r="S63" s="80">
        <f>'Electric lighting'!$C19+'Overcast Sky'!S63</f>
        <v>374.95770696000005</v>
      </c>
      <c r="T63" s="80">
        <f>'Electric lighting'!$C19+'Overcast Sky'!T63</f>
        <v>251.16374198</v>
      </c>
      <c r="U63" s="80">
        <f>'Electric lighting'!$C19+'Overcast Sky'!U63</f>
        <v>175.086967738</v>
      </c>
      <c r="V63" s="80">
        <f>'Electric lighting'!$C19+'Overcast Sky'!V63</f>
        <v>267.42448242</v>
      </c>
      <c r="W63" s="80">
        <f>'Electric lighting'!$C19+'Overcast Sky'!W63</f>
        <v>442.79161968000005</v>
      </c>
      <c r="X63" s="80">
        <f>'Electric lighting'!$C19+'Overcast Sky'!X63</f>
        <v>378.03398492000002</v>
      </c>
      <c r="Y63" s="80">
        <f>'Overcast Sky'!Y63</f>
        <v>530.44164305999993</v>
      </c>
      <c r="Z63" s="80">
        <f>'Electric lighting'!$C19+'Overcast Sky'!Z63</f>
        <v>850.7675628799999</v>
      </c>
      <c r="AA63" s="80">
        <f>'Electric lighting'!$C19+'Overcast Sky'!AA63</f>
        <v>635.11759743999994</v>
      </c>
      <c r="AB63" s="80">
        <f>'Overcast Sky'!AB63</f>
        <v>490.04604277999999</v>
      </c>
      <c r="AC63" s="80">
        <f>'Electric lighting'!$C19+'Overcast Sky'!AC63</f>
        <v>485.83777192000008</v>
      </c>
      <c r="AD63" s="80">
        <f>'Electric lighting'!$C19+'Overcast Sky'!AD63</f>
        <v>365.36682482000003</v>
      </c>
      <c r="AE63" s="80">
        <f>'Electric lighting'!$C19+'Overcast Sky'!AE63</f>
        <v>368.30524001999999</v>
      </c>
    </row>
    <row r="64" spans="1:33" x14ac:dyDescent="0.3">
      <c r="A64" s="82" t="s">
        <v>33</v>
      </c>
      <c r="B64" s="80">
        <f>'Electric lighting'!$C20+'Overcast Sky'!B64</f>
        <v>134.301407856</v>
      </c>
      <c r="C64" s="80">
        <f>'Electric lighting'!$C20+'Overcast Sky'!C64</f>
        <v>157.95373897799999</v>
      </c>
      <c r="D64" s="80">
        <f>'Electric lighting'!$C20+'Overcast Sky'!D64</f>
        <v>173.45192263000001</v>
      </c>
      <c r="E64" s="80">
        <f>'Electric lighting'!$C20+'Overcast Sky'!E64</f>
        <v>191.977317056</v>
      </c>
      <c r="F64" s="80">
        <f>'Electric lighting'!$C20+'Overcast Sky'!F64</f>
        <v>247.35845441999999</v>
      </c>
      <c r="G64" s="80">
        <f>'Electric lighting'!$C20+'Overcast Sky'!G64</f>
        <v>217.45265219999999</v>
      </c>
      <c r="H64" s="80">
        <f>'Electric lighting'!$C20+'Overcast Sky'!H64</f>
        <v>205.617261066</v>
      </c>
      <c r="I64" s="80">
        <f>'Electric lighting'!$C20+'Overcast Sky'!I64</f>
        <v>161.85707574399999</v>
      </c>
      <c r="J64" s="80">
        <f>'Electric lighting'!$C20+'Overcast Sky'!J64</f>
        <v>133.882556878</v>
      </c>
      <c r="K64" s="80">
        <f>'Electric lighting'!$C20+'Overcast Sky'!K64</f>
        <v>124.6</v>
      </c>
      <c r="L64" s="80">
        <f>'Electric lighting'!$C20+'Overcast Sky'!L64</f>
        <v>250.69496872000002</v>
      </c>
      <c r="M64" s="80">
        <f>'Electric lighting'!$C20+'Overcast Sky'!M64</f>
        <v>279.73455439999998</v>
      </c>
      <c r="N64" s="80">
        <f>'Electric lighting'!$C20+'Overcast Sky'!N64</f>
        <v>415.22040462000007</v>
      </c>
      <c r="O64" s="80">
        <f>'Electric lighting'!$C20+'Overcast Sky'!O64</f>
        <v>333.43617552000001</v>
      </c>
      <c r="P64" s="80">
        <f>'Electric lighting'!$C20+'Overcast Sky'!P64</f>
        <v>409.96015227999999</v>
      </c>
      <c r="Q64" s="80">
        <f>'Electric lighting'!$C20+'Overcast Sky'!Q64</f>
        <v>426.90386592000004</v>
      </c>
      <c r="R64" s="80">
        <f>'Electric lighting'!$C20+'Overcast Sky'!R64</f>
        <v>381.54122075999999</v>
      </c>
      <c r="S64" s="80">
        <f>'Electric lighting'!$C20+'Overcast Sky'!S64</f>
        <v>389.02077368000005</v>
      </c>
      <c r="T64" s="80">
        <f>'Electric lighting'!$C20+'Overcast Sky'!T64</f>
        <v>201.58941303199998</v>
      </c>
      <c r="U64" s="80">
        <f>'Electric lighting'!$C20+'Overcast Sky'!U64</f>
        <v>186.37214513399999</v>
      </c>
      <c r="V64" s="80">
        <f>'Electric lighting'!$C20+'Overcast Sky'!V64</f>
        <v>287.78612002</v>
      </c>
      <c r="W64" s="80">
        <f>'Electric lighting'!$C20+'Overcast Sky'!W64</f>
        <v>307.98663756000002</v>
      </c>
      <c r="X64" s="80">
        <f>'Electric lighting'!$C20+'Overcast Sky'!X64</f>
        <v>335.21697832000001</v>
      </c>
      <c r="Y64" s="80">
        <f>'Overcast Sky'!Y64</f>
        <v>336.6242656</v>
      </c>
      <c r="Z64" s="80">
        <f>'Electric lighting'!$C20+'Overcast Sky'!Z64</f>
        <v>518.07136780000008</v>
      </c>
      <c r="AA64" s="80">
        <f>'Electric lighting'!$C20+'Overcast Sky'!AA64</f>
        <v>633.95679297999993</v>
      </c>
      <c r="AB64" s="80">
        <f>'Overcast Sky'!AB64</f>
        <v>346.24549204000004</v>
      </c>
      <c r="AC64" s="80">
        <f>'Electric lighting'!$C20+'Overcast Sky'!AC64</f>
        <v>487.55215782000005</v>
      </c>
      <c r="AD64" s="80">
        <f>'Electric lighting'!$C20+'Overcast Sky'!AD64</f>
        <v>396.13121309999997</v>
      </c>
      <c r="AE64" s="80">
        <f>'Electric lighting'!$C20+'Overcast Sky'!AE64</f>
        <v>382.33913998000003</v>
      </c>
    </row>
    <row r="65" spans="1:31" x14ac:dyDescent="0.3">
      <c r="A65" s="82" t="s">
        <v>34</v>
      </c>
      <c r="B65" s="80">
        <f>'Electric lighting'!$C21+'Overcast Sky'!B65</f>
        <v>129.30871276400001</v>
      </c>
      <c r="C65" s="80">
        <f>'Electric lighting'!$C21+'Overcast Sky'!C65</f>
        <v>145.61359283799999</v>
      </c>
      <c r="D65" s="80">
        <f>'Electric lighting'!$C21+'Overcast Sky'!D65</f>
        <v>180.60806170399999</v>
      </c>
      <c r="E65" s="80">
        <f>'Electric lighting'!$C21+'Overcast Sky'!E65</f>
        <v>183.43419393599999</v>
      </c>
      <c r="F65" s="80">
        <f>'Electric lighting'!$C21+'Overcast Sky'!F65</f>
        <v>239.74087774</v>
      </c>
      <c r="G65" s="80">
        <f>'Electric lighting'!$C21+'Overcast Sky'!G65</f>
        <v>199.46428146400001</v>
      </c>
      <c r="H65" s="80">
        <f>'Electric lighting'!$C21+'Overcast Sky'!H65</f>
        <v>167.84089222599999</v>
      </c>
      <c r="I65" s="80">
        <f>'Electric lighting'!$C21+'Overcast Sky'!I65</f>
        <v>152.09965525999999</v>
      </c>
      <c r="J65" s="80">
        <f>'Electric lighting'!$C21+'Overcast Sky'!J65</f>
        <v>125.88135306459999</v>
      </c>
      <c r="K65" s="80">
        <f>'Electric lighting'!$C21+'Overcast Sky'!K65</f>
        <v>118.3</v>
      </c>
      <c r="L65" s="80">
        <f>'Electric lighting'!$C21+'Overcast Sky'!L65</f>
        <v>195.010535328</v>
      </c>
      <c r="M65" s="80">
        <f>'Electric lighting'!$C21+'Overcast Sky'!M65</f>
        <v>270.7026616</v>
      </c>
      <c r="N65" s="80">
        <f>'Electric lighting'!$C21+'Overcast Sky'!N65</f>
        <v>373.74212176000003</v>
      </c>
      <c r="O65" s="80">
        <f>'Electric lighting'!$C21+'Overcast Sky'!O65</f>
        <v>308.68321792</v>
      </c>
      <c r="P65" s="80">
        <f>'Electric lighting'!$C21+'Overcast Sky'!P65</f>
        <v>402.50326452000007</v>
      </c>
      <c r="Q65" s="80">
        <f>'Electric lighting'!$C21+'Overcast Sky'!Q65</f>
        <v>303.02993896000004</v>
      </c>
      <c r="R65" s="80">
        <f>'Electric lighting'!$C21+'Overcast Sky'!R65</f>
        <v>293.52048824000002</v>
      </c>
      <c r="S65" s="80">
        <f>'Electric lighting'!$C21+'Overcast Sky'!S65</f>
        <v>268.36080628000002</v>
      </c>
      <c r="T65" s="80">
        <f>'Electric lighting'!$C21+'Overcast Sky'!T65</f>
        <v>189.53149605599998</v>
      </c>
      <c r="U65" s="80">
        <f>'Electric lighting'!$C21+'Overcast Sky'!U65</f>
        <v>174.42262524400002</v>
      </c>
      <c r="V65" s="80">
        <f>'Electric lighting'!$C21+'Overcast Sky'!V65</f>
        <v>263.05318060000002</v>
      </c>
      <c r="W65" s="80">
        <f>'Electric lighting'!$C21+'Overcast Sky'!W65</f>
        <v>310.29056001999999</v>
      </c>
      <c r="X65" s="80">
        <f>'Electric lighting'!$C21+'Overcast Sky'!X65</f>
        <v>330.96372400000001</v>
      </c>
      <c r="Y65" s="80">
        <f>'Overcast Sky'!Y65</f>
        <v>352.39125446000003</v>
      </c>
      <c r="Z65" s="80">
        <f>'Electric lighting'!$C21+'Overcast Sky'!Z65</f>
        <v>499.14614624000006</v>
      </c>
      <c r="AA65" s="80">
        <f>'Electric lighting'!$C21+'Overcast Sky'!AA65</f>
        <v>436.38942368000005</v>
      </c>
      <c r="AB65" s="80">
        <f>'Overcast Sky'!AB65</f>
        <v>388.87642556000003</v>
      </c>
      <c r="AC65" s="80">
        <f>'Electric lighting'!$C21+'Overcast Sky'!AC65</f>
        <v>523.23200229999998</v>
      </c>
      <c r="AD65" s="80">
        <f>'Electric lighting'!$C21+'Overcast Sky'!AD65</f>
        <v>387.10910294000001</v>
      </c>
      <c r="AE65" s="80">
        <f>'Electric lighting'!$C21+'Overcast Sky'!AE65</f>
        <v>308.95767532000002</v>
      </c>
    </row>
    <row r="66" spans="1:31" x14ac:dyDescent="0.3">
      <c r="A66" s="82" t="s">
        <v>35</v>
      </c>
      <c r="B66" s="80">
        <f>'Electric lighting'!$C22+'Overcast Sky'!B66</f>
        <v>118.81479654</v>
      </c>
      <c r="C66" s="80">
        <f>'Electric lighting'!$C22+'Overcast Sky'!C66</f>
        <v>152.70394483999999</v>
      </c>
      <c r="D66" s="80">
        <f>'Electric lighting'!$C22+'Overcast Sky'!D66</f>
        <v>174.46083511399999</v>
      </c>
      <c r="E66" s="80">
        <f>'Electric lighting'!$C22+'Overcast Sky'!E66</f>
        <v>226.56541307999998</v>
      </c>
      <c r="F66" s="80">
        <f>'Electric lighting'!$C22+'Overcast Sky'!F66</f>
        <v>188.454883518</v>
      </c>
      <c r="G66" s="80">
        <f>'Electric lighting'!$C22+'Overcast Sky'!G66</f>
        <v>252.81884853999998</v>
      </c>
      <c r="H66" s="80">
        <f>'Electric lighting'!$C22+'Overcast Sky'!H66</f>
        <v>173.25013377599998</v>
      </c>
      <c r="I66" s="80">
        <f>'Electric lighting'!$C22+'Overcast Sky'!I66</f>
        <v>146.582557498</v>
      </c>
      <c r="J66" s="80">
        <f>'Electric lighting'!$C22+'Overcast Sky'!J66</f>
        <v>119.774165552</v>
      </c>
      <c r="K66" s="80">
        <f>'Electric lighting'!$C22+'Overcast Sky'!K66</f>
        <v>108.8</v>
      </c>
      <c r="L66" s="80">
        <f>'Electric lighting'!$C22+'Overcast Sky'!L66</f>
        <v>217.99935306</v>
      </c>
      <c r="M66" s="80">
        <f>'Electric lighting'!$C22+'Overcast Sky'!M66</f>
        <v>290.66127036</v>
      </c>
      <c r="N66" s="80">
        <f>'Electric lighting'!$C22+'Overcast Sky'!N66</f>
        <v>346.78654054000003</v>
      </c>
      <c r="O66" s="80">
        <f>'Electric lighting'!$C22+'Overcast Sky'!O66</f>
        <v>371.76633062000002</v>
      </c>
      <c r="P66" s="80">
        <f>'Electric lighting'!$C22+'Overcast Sky'!P66</f>
        <v>305.40416174000001</v>
      </c>
      <c r="Q66" s="80">
        <f>'Electric lighting'!$C22+'Overcast Sky'!Q66</f>
        <v>372.19341531999999</v>
      </c>
      <c r="R66" s="80">
        <f>'Electric lighting'!$C22+'Overcast Sky'!R66</f>
        <v>287.28100591999998</v>
      </c>
      <c r="S66" s="80">
        <f>'Electric lighting'!$C22+'Overcast Sky'!S66</f>
        <v>222.56594376000001</v>
      </c>
      <c r="T66" s="80">
        <f>'Electric lighting'!$C22+'Overcast Sky'!T66</f>
        <v>225.380989</v>
      </c>
      <c r="U66" s="80">
        <f>'Electric lighting'!$C22+'Overcast Sky'!U66</f>
        <v>167.48057727</v>
      </c>
      <c r="V66" s="80">
        <f>'Electric lighting'!$C22+'Overcast Sky'!V66</f>
        <v>220.94637336</v>
      </c>
      <c r="W66" s="80">
        <f>'Electric lighting'!$C22+'Overcast Sky'!W66</f>
        <v>349.39343294000003</v>
      </c>
      <c r="X66" s="80">
        <f>'Electric lighting'!$C22+'Overcast Sky'!X66</f>
        <v>457.16950246000005</v>
      </c>
      <c r="Y66" s="80">
        <f>'Overcast Sky'!Y66</f>
        <v>342.97908666000001</v>
      </c>
      <c r="Z66" s="80">
        <f>'Electric lighting'!$C22+'Overcast Sky'!Z66</f>
        <v>371.29178200000007</v>
      </c>
      <c r="AA66" s="80">
        <f>'Electric lighting'!$C22+'Overcast Sky'!AA66</f>
        <v>501.75614876000003</v>
      </c>
      <c r="AB66" s="80">
        <f>'Overcast Sky'!AB66</f>
        <v>332.4657378</v>
      </c>
      <c r="AC66" s="80">
        <f>'Electric lighting'!$C22+'Overcast Sky'!AC66</f>
        <v>412.79753076000003</v>
      </c>
      <c r="AD66" s="80">
        <f>'Electric lighting'!$C22+'Overcast Sky'!AD66</f>
        <v>410.59254182000006</v>
      </c>
      <c r="AE66" s="80">
        <f>'Electric lighting'!$C22+'Overcast Sky'!AE66</f>
        <v>300.28566710000001</v>
      </c>
    </row>
    <row r="67" spans="1:31" x14ac:dyDescent="0.3">
      <c r="A67" s="82" t="s">
        <v>14</v>
      </c>
      <c r="B67" s="80">
        <f>'Electric lighting'!$C23+'Overcast Sky'!B67</f>
        <v>142.725311304</v>
      </c>
      <c r="C67" s="80">
        <f>'Electric lighting'!$C23+'Overcast Sky'!C67</f>
        <v>202.58697025200001</v>
      </c>
      <c r="D67" s="80">
        <f>'Electric lighting'!$C23+'Overcast Sky'!D67</f>
        <v>243.09530640000003</v>
      </c>
      <c r="E67" s="80">
        <f>'Electric lighting'!$C23+'Overcast Sky'!E67</f>
        <v>270.16568288000002</v>
      </c>
      <c r="F67" s="80">
        <f>'Electric lighting'!$C23+'Overcast Sky'!F67</f>
        <v>292.22870638000001</v>
      </c>
      <c r="G67" s="80">
        <f>'Electric lighting'!$C23+'Overcast Sky'!G67</f>
        <v>303.94033805999999</v>
      </c>
      <c r="H67" s="80">
        <f>'Electric lighting'!$C23+'Overcast Sky'!H67</f>
        <v>292.80859953999999</v>
      </c>
      <c r="I67" s="80">
        <f>'Electric lighting'!$C23+'Overcast Sky'!I67</f>
        <v>197.667769728</v>
      </c>
      <c r="J67" s="80">
        <f>'Electric lighting'!$C23+'Overcast Sky'!J67</f>
        <v>144.52778083999999</v>
      </c>
      <c r="K67" s="80">
        <f>'Electric lighting'!$C23+'Overcast Sky'!K67</f>
        <v>124.7</v>
      </c>
      <c r="L67" s="80">
        <f>'Electric lighting'!$C23+'Overcast Sky'!L67</f>
        <v>286.32370559999998</v>
      </c>
      <c r="M67" s="80">
        <f>'Electric lighting'!$C23+'Overcast Sky'!M67</f>
        <v>427.2806784</v>
      </c>
      <c r="N67" s="80">
        <f>'Electric lighting'!$C23+'Overcast Sky'!N67</f>
        <v>424.59063356000001</v>
      </c>
      <c r="O67" s="80">
        <f>'Electric lighting'!$C23+'Overcast Sky'!O67</f>
        <v>566.84471196000004</v>
      </c>
      <c r="P67" s="80">
        <f>'Electric lighting'!$C23+'Overcast Sky'!P67</f>
        <v>479.78890802000001</v>
      </c>
      <c r="Q67" s="80">
        <f>'Electric lighting'!$C23+'Overcast Sky'!Q67</f>
        <v>696.3789127</v>
      </c>
      <c r="R67" s="80">
        <f>'Electric lighting'!$C23+'Overcast Sky'!R67</f>
        <v>522.04121714000007</v>
      </c>
      <c r="S67" s="80">
        <f>'Electric lighting'!$C23+'Overcast Sky'!S67</f>
        <v>427.58466487999999</v>
      </c>
      <c r="T67" s="80">
        <f>'Electric lighting'!$C23+'Overcast Sky'!T67</f>
        <v>303.24078872000001</v>
      </c>
      <c r="U67" s="80">
        <f>'Electric lighting'!$C23+'Overcast Sky'!U67</f>
        <v>210.62320973600001</v>
      </c>
      <c r="V67" s="80">
        <f>'Electric lighting'!$C23+'Overcast Sky'!V67</f>
        <v>328.36605028000002</v>
      </c>
      <c r="W67" s="80">
        <f>'Electric lighting'!$C23+'Overcast Sky'!W67</f>
        <v>534.86562412000001</v>
      </c>
      <c r="X67" s="80">
        <f>'Electric lighting'!$C23+'Overcast Sky'!X67</f>
        <v>652.86138214000005</v>
      </c>
      <c r="Y67" s="80">
        <f>'Overcast Sky'!Y67</f>
        <v>651.73415076000003</v>
      </c>
      <c r="Z67" s="80">
        <f>'Electric lighting'!$C23+'Overcast Sky'!Z67</f>
        <v>892.07374182000012</v>
      </c>
      <c r="AA67" s="80">
        <f>'Electric lighting'!$C23+'Overcast Sky'!AA67</f>
        <v>785.88372809999998</v>
      </c>
      <c r="AB67" s="80">
        <f>'Overcast Sky'!AB67</f>
        <v>767.63560860000007</v>
      </c>
      <c r="AC67" s="80">
        <f>'Electric lighting'!$C23+'Overcast Sky'!AC67</f>
        <v>947.00190672000008</v>
      </c>
      <c r="AD67" s="80">
        <f>'Electric lighting'!$C23+'Overcast Sky'!AD67</f>
        <v>661.57834844000013</v>
      </c>
      <c r="AE67" s="80">
        <f>'Electric lighting'!$C23+'Overcast Sky'!AE67</f>
        <v>454.61165354000002</v>
      </c>
    </row>
    <row r="68" spans="1:31" x14ac:dyDescent="0.3">
      <c r="A68" s="82" t="s">
        <v>15</v>
      </c>
      <c r="B68" s="80">
        <f>'Electric lighting'!$C24+'Overcast Sky'!B68</f>
        <v>141.85076223999999</v>
      </c>
      <c r="C68" s="80">
        <f>'Electric lighting'!$C24+'Overcast Sky'!C68</f>
        <v>184.66359851599998</v>
      </c>
      <c r="D68" s="80">
        <f>'Electric lighting'!$C24+'Overcast Sky'!D68</f>
        <v>180.96365008199999</v>
      </c>
      <c r="E68" s="80">
        <f>'Electric lighting'!$C24+'Overcast Sky'!E68</f>
        <v>226.42585172</v>
      </c>
      <c r="F68" s="80">
        <f>'Electric lighting'!$C24+'Overcast Sky'!F68</f>
        <v>206.81488316799999</v>
      </c>
      <c r="G68" s="80">
        <f>'Electric lighting'!$C24+'Overcast Sky'!G68</f>
        <v>219.56065765</v>
      </c>
      <c r="H68" s="80">
        <f>'Electric lighting'!$C24+'Overcast Sky'!H68</f>
        <v>219.84376544</v>
      </c>
      <c r="I68" s="80">
        <f>'Electric lighting'!$C24+'Overcast Sky'!I68</f>
        <v>172.361539222</v>
      </c>
      <c r="J68" s="80">
        <f>'Electric lighting'!$C24+'Overcast Sky'!J68</f>
        <v>140.94789703199999</v>
      </c>
      <c r="K68" s="80">
        <f>'Electric lighting'!$C24+'Overcast Sky'!K68</f>
        <v>130.1</v>
      </c>
      <c r="L68" s="80">
        <f>'Electric lighting'!$C24+'Overcast Sky'!L68</f>
        <v>243.1057964</v>
      </c>
      <c r="M68" s="80">
        <f>'Electric lighting'!$C24+'Overcast Sky'!M68</f>
        <v>314.82468531999996</v>
      </c>
      <c r="N68" s="80">
        <f>'Electric lighting'!$C24+'Overcast Sky'!N68</f>
        <v>408.66239501999996</v>
      </c>
      <c r="O68" s="80">
        <f>'Electric lighting'!$C24+'Overcast Sky'!O68</f>
        <v>438.26520714000003</v>
      </c>
      <c r="P68" s="80">
        <f>'Electric lighting'!$C24+'Overcast Sky'!P68</f>
        <v>426.97386666</v>
      </c>
      <c r="Q68" s="80">
        <f>'Electric lighting'!$C24+'Overcast Sky'!Q68</f>
        <v>454.14424345999998</v>
      </c>
      <c r="R68" s="80">
        <f>'Electric lighting'!$C24+'Overcast Sky'!R68</f>
        <v>455.49334197999997</v>
      </c>
      <c r="S68" s="80">
        <f>'Electric lighting'!$C24+'Overcast Sky'!S68</f>
        <v>357.59511204</v>
      </c>
      <c r="T68" s="80">
        <f>'Electric lighting'!$C24+'Overcast Sky'!T68</f>
        <v>277.64068952000002</v>
      </c>
      <c r="U68" s="80">
        <f>'Electric lighting'!$C24+'Overcast Sky'!U68</f>
        <v>213.03178711999999</v>
      </c>
      <c r="V68" s="80">
        <f>'Electric lighting'!$C24+'Overcast Sky'!V68</f>
        <v>285.27160161999996</v>
      </c>
      <c r="W68" s="80">
        <f>'Electric lighting'!$C24+'Overcast Sky'!W68</f>
        <v>391.85110933999999</v>
      </c>
      <c r="X68" s="80">
        <f>'Electric lighting'!$C24+'Overcast Sky'!X68</f>
        <v>472.74267254000006</v>
      </c>
      <c r="Y68" s="80">
        <f>'Overcast Sky'!Y68</f>
        <v>447.46375072000001</v>
      </c>
      <c r="Z68" s="80">
        <f>'Electric lighting'!$C24+'Overcast Sky'!Z68</f>
        <v>797.91617686000006</v>
      </c>
      <c r="AA68" s="80">
        <f>'Electric lighting'!$C24+'Overcast Sky'!AA68</f>
        <v>705.80763936000005</v>
      </c>
      <c r="AB68" s="80">
        <f>'Overcast Sky'!AB68</f>
        <v>419.18721096000002</v>
      </c>
      <c r="AC68" s="80">
        <f>'Electric lighting'!$C24+'Overcast Sky'!AC68</f>
        <v>686.80712566000011</v>
      </c>
      <c r="AD68" s="80">
        <f>'Electric lighting'!$C24+'Overcast Sky'!AD68</f>
        <v>574.23049730000002</v>
      </c>
      <c r="AE68" s="80">
        <f>'Electric lighting'!$C24+'Overcast Sky'!AE68</f>
        <v>506.49232763999998</v>
      </c>
    </row>
    <row r="69" spans="1:31" x14ac:dyDescent="0.3">
      <c r="A69" s="82" t="s">
        <v>16</v>
      </c>
      <c r="B69" s="80">
        <f>'Electric lighting'!$C25+'Overcast Sky'!B69</f>
        <v>136.36058216999999</v>
      </c>
      <c r="C69" s="80">
        <f>'Electric lighting'!$C25+'Overcast Sky'!C69</f>
        <v>160.787000914</v>
      </c>
      <c r="D69" s="80">
        <f>'Electric lighting'!$C25+'Overcast Sky'!D69</f>
        <v>191.27342999199999</v>
      </c>
      <c r="E69" s="80">
        <f>'Electric lighting'!$C25+'Overcast Sky'!E69</f>
        <v>247.62873714</v>
      </c>
      <c r="F69" s="80">
        <f>'Electric lighting'!$C25+'Overcast Sky'!F69</f>
        <v>228.92170263999998</v>
      </c>
      <c r="G69" s="80">
        <f>'Electric lighting'!$C25+'Overcast Sky'!G69</f>
        <v>245.74793402</v>
      </c>
      <c r="H69" s="80">
        <f>'Electric lighting'!$C25+'Overcast Sky'!H69</f>
        <v>193.08191404000002</v>
      </c>
      <c r="I69" s="80">
        <f>'Electric lighting'!$C25+'Overcast Sky'!I69</f>
        <v>163.64738144399999</v>
      </c>
      <c r="J69" s="80">
        <f>'Electric lighting'!$C25+'Overcast Sky'!J69</f>
        <v>135.76169710139999</v>
      </c>
      <c r="K69" s="80">
        <f>'Electric lighting'!$C25+'Overcast Sky'!K69</f>
        <v>127.1</v>
      </c>
      <c r="L69" s="80">
        <f>'Electric lighting'!$C25+'Overcast Sky'!L69</f>
        <v>223.31344194000002</v>
      </c>
      <c r="M69" s="80">
        <f>'Electric lighting'!$C25+'Overcast Sky'!M69</f>
        <v>329.53660793999995</v>
      </c>
      <c r="N69" s="80">
        <f>'Electric lighting'!$C25+'Overcast Sky'!N69</f>
        <v>319.02434604000001</v>
      </c>
      <c r="O69" s="80">
        <f>'Electric lighting'!$C25+'Overcast Sky'!O69</f>
        <v>420.39586608000002</v>
      </c>
      <c r="P69" s="80">
        <f>'Electric lighting'!$C25+'Overcast Sky'!P69</f>
        <v>377.47498597999999</v>
      </c>
      <c r="Q69" s="80">
        <f>'Electric lighting'!$C25+'Overcast Sky'!Q69</f>
        <v>409.20470708000005</v>
      </c>
      <c r="R69" s="80">
        <f>'Electric lighting'!$C25+'Overcast Sky'!R69</f>
        <v>322.64664024000001</v>
      </c>
      <c r="S69" s="80">
        <f>'Electric lighting'!$C25+'Overcast Sky'!S69</f>
        <v>352.57572152</v>
      </c>
      <c r="T69" s="80">
        <f>'Electric lighting'!$C25+'Overcast Sky'!T69</f>
        <v>215.81406105799999</v>
      </c>
      <c r="U69" s="80">
        <f>'Electric lighting'!$C25+'Overcast Sky'!U69</f>
        <v>190.845339854</v>
      </c>
      <c r="V69" s="80">
        <f>'Electric lighting'!$C25+'Overcast Sky'!V69</f>
        <v>287.05150822000002</v>
      </c>
      <c r="W69" s="80">
        <f>'Electric lighting'!$C25+'Overcast Sky'!W69</f>
        <v>300.95861794000001</v>
      </c>
      <c r="X69" s="80">
        <f>'Electric lighting'!$C25+'Overcast Sky'!X69</f>
        <v>430.67914173999998</v>
      </c>
      <c r="Y69" s="80">
        <f>'Overcast Sky'!Y69</f>
        <v>286.12709314000006</v>
      </c>
      <c r="Z69" s="80">
        <f>'Electric lighting'!$C25+'Overcast Sky'!Z69</f>
        <v>647.15782360000014</v>
      </c>
      <c r="AA69" s="80">
        <f>'Electric lighting'!$C25+'Overcast Sky'!AA69</f>
        <v>645.24966532000008</v>
      </c>
      <c r="AB69" s="80">
        <f>'Overcast Sky'!AB69</f>
        <v>335.46973292000001</v>
      </c>
      <c r="AC69" s="80">
        <f>'Electric lighting'!$C25+'Overcast Sky'!AC69</f>
        <v>627.88837788000001</v>
      </c>
      <c r="AD69" s="80">
        <f>'Electric lighting'!$C25+'Overcast Sky'!AD69</f>
        <v>474.39413669999999</v>
      </c>
      <c r="AE69" s="80">
        <f>'Electric lighting'!$C25+'Overcast Sky'!AE69</f>
        <v>314.00331547999997</v>
      </c>
    </row>
    <row r="70" spans="1:31" x14ac:dyDescent="0.3">
      <c r="A70" s="82" t="s">
        <v>17</v>
      </c>
      <c r="B70" s="80">
        <f>'Electric lighting'!$C26+'Overcast Sky'!B70</f>
        <v>134.67174450600001</v>
      </c>
      <c r="C70" s="80">
        <f>'Electric lighting'!$C26+'Overcast Sky'!C70</f>
        <v>157.54384668200001</v>
      </c>
      <c r="D70" s="80">
        <f>'Electric lighting'!$C26+'Overcast Sky'!D70</f>
        <v>180.04150019600002</v>
      </c>
      <c r="E70" s="80">
        <f>'Electric lighting'!$C26+'Overcast Sky'!E70</f>
        <v>209.141602374</v>
      </c>
      <c r="F70" s="80">
        <f>'Electric lighting'!$C26+'Overcast Sky'!F70</f>
        <v>236.49356490000002</v>
      </c>
      <c r="G70" s="80">
        <f>'Electric lighting'!$C26+'Overcast Sky'!G70</f>
        <v>215.71958538000001</v>
      </c>
      <c r="H70" s="80">
        <f>'Electric lighting'!$C26+'Overcast Sky'!H70</f>
        <v>199.49098272399999</v>
      </c>
      <c r="I70" s="80">
        <f>'Electric lighting'!$C26+'Overcast Sky'!I70</f>
        <v>164.986116874</v>
      </c>
      <c r="J70" s="80">
        <f>'Electric lighting'!$C26+'Overcast Sky'!J70</f>
        <v>132.3516265744</v>
      </c>
      <c r="K70" s="80">
        <f>'Electric lighting'!$C26+'Overcast Sky'!K70</f>
        <v>124.5</v>
      </c>
      <c r="L70" s="80">
        <f>'Electric lighting'!$C26+'Overcast Sky'!L70</f>
        <v>210.23392471</v>
      </c>
      <c r="M70" s="80">
        <f>'Electric lighting'!$C26+'Overcast Sky'!M70</f>
        <v>271.42420204000001</v>
      </c>
      <c r="N70" s="80">
        <f>'Electric lighting'!$C26+'Overcast Sky'!N70</f>
        <v>325.34158472000001</v>
      </c>
      <c r="O70" s="80">
        <f>'Electric lighting'!$C26+'Overcast Sky'!O70</f>
        <v>421.93981050000002</v>
      </c>
      <c r="P70" s="80">
        <f>'Electric lighting'!$C26+'Overcast Sky'!P70</f>
        <v>348.32327057999998</v>
      </c>
      <c r="Q70" s="80">
        <f>'Electric lighting'!$C26+'Overcast Sky'!Q70</f>
        <v>385.12610574000001</v>
      </c>
      <c r="R70" s="80">
        <f>'Electric lighting'!$C26+'Overcast Sky'!R70</f>
        <v>312.70540298000003</v>
      </c>
      <c r="S70" s="80">
        <f>'Electric lighting'!$C26+'Overcast Sky'!S70</f>
        <v>304.79260592000003</v>
      </c>
      <c r="T70" s="80">
        <f>'Electric lighting'!$C26+'Overcast Sky'!T70</f>
        <v>206.413522992</v>
      </c>
      <c r="U70" s="80">
        <f>'Electric lighting'!$C26+'Overcast Sky'!U70</f>
        <v>175.994521666</v>
      </c>
      <c r="V70" s="80">
        <f>'Electric lighting'!$C26+'Overcast Sky'!V70</f>
        <v>270.00861780000002</v>
      </c>
      <c r="W70" s="80">
        <f>'Electric lighting'!$C26+'Overcast Sky'!W70</f>
        <v>295.05570882000001</v>
      </c>
      <c r="X70" s="80">
        <f>'Electric lighting'!$C26+'Overcast Sky'!X70</f>
        <v>423.73646480000002</v>
      </c>
      <c r="Y70" s="80">
        <f>'Overcast Sky'!Y70</f>
        <v>260.38135858000004</v>
      </c>
      <c r="Z70" s="80">
        <f>'Electric lighting'!$C26+'Overcast Sky'!Z70</f>
        <v>539.55522310000003</v>
      </c>
      <c r="AA70" s="80">
        <f>'Electric lighting'!$C26+'Overcast Sky'!AA70</f>
        <v>475.44949260000004</v>
      </c>
      <c r="AB70" s="80">
        <f>'Overcast Sky'!AB70</f>
        <v>393.20116766000001</v>
      </c>
      <c r="AC70" s="80">
        <f>'Electric lighting'!$C26+'Overcast Sky'!AC70</f>
        <v>450.58890580000002</v>
      </c>
      <c r="AD70" s="80">
        <f>'Electric lighting'!$C26+'Overcast Sky'!AD70</f>
        <v>385.69666916000006</v>
      </c>
      <c r="AE70" s="80">
        <f>'Electric lighting'!$C26+'Overcast Sky'!AE70</f>
        <v>302.50473628000003</v>
      </c>
    </row>
    <row r="71" spans="1:31" x14ac:dyDescent="0.3">
      <c r="A71" s="82" t="s">
        <v>20</v>
      </c>
      <c r="B71" s="80">
        <f>'Electric lighting'!$C27+'Overcast Sky'!B71</f>
        <v>128.92470919199999</v>
      </c>
      <c r="C71" s="80">
        <f>'Electric lighting'!$C27+'Overcast Sky'!C71</f>
        <v>155.86833707800002</v>
      </c>
      <c r="D71" s="80">
        <f>'Electric lighting'!$C27+'Overcast Sky'!D71</f>
        <v>175.50960464000002</v>
      </c>
      <c r="E71" s="80">
        <f>'Electric lighting'!$C27+'Overcast Sky'!E71</f>
        <v>230.95362263999999</v>
      </c>
      <c r="F71" s="80">
        <f>'Electric lighting'!$C27+'Overcast Sky'!F71</f>
        <v>230.52255242000001</v>
      </c>
      <c r="G71" s="80">
        <f>'Electric lighting'!$C27+'Overcast Sky'!G71</f>
        <v>224.27063024</v>
      </c>
      <c r="H71" s="80">
        <f>'Electric lighting'!$C27+'Overcast Sky'!H71</f>
        <v>201.19391690200001</v>
      </c>
      <c r="I71" s="80">
        <f>'Electric lighting'!$C27+'Overcast Sky'!I71</f>
        <v>170.40680751400001</v>
      </c>
      <c r="J71" s="80">
        <f>'Electric lighting'!$C27+'Overcast Sky'!J71</f>
        <v>127.247484622</v>
      </c>
      <c r="K71" s="80">
        <f>'Electric lighting'!$C27+'Overcast Sky'!K71</f>
        <v>117.9</v>
      </c>
      <c r="L71" s="80">
        <f>'Electric lighting'!$C27+'Overcast Sky'!L71</f>
        <v>209.83389926000001</v>
      </c>
      <c r="M71" s="80">
        <f>'Electric lighting'!$C27+'Overcast Sky'!M71</f>
        <v>248.46780912000003</v>
      </c>
      <c r="N71" s="80">
        <f>'Electric lighting'!$C27+'Overcast Sky'!N71</f>
        <v>369.76040740000002</v>
      </c>
      <c r="O71" s="80">
        <f>'Electric lighting'!$C27+'Overcast Sky'!O71</f>
        <v>414.40629302000002</v>
      </c>
      <c r="P71" s="80">
        <f>'Electric lighting'!$C27+'Overcast Sky'!P71</f>
        <v>393.80278506000002</v>
      </c>
      <c r="Q71" s="80">
        <f>'Electric lighting'!$C27+'Overcast Sky'!Q71</f>
        <v>402.29692456000009</v>
      </c>
      <c r="R71" s="80">
        <f>'Electric lighting'!$C27+'Overcast Sky'!R71</f>
        <v>355.67494566000005</v>
      </c>
      <c r="S71" s="80">
        <f>'Electric lighting'!$C27+'Overcast Sky'!S71</f>
        <v>356.12721160000001</v>
      </c>
      <c r="T71" s="80">
        <f>'Electric lighting'!$C27+'Overcast Sky'!T71</f>
        <v>246.88202506000002</v>
      </c>
      <c r="U71" s="80">
        <f>'Electric lighting'!$C27+'Overcast Sky'!U71</f>
        <v>177.22874057600001</v>
      </c>
      <c r="V71" s="80">
        <f>'Electric lighting'!$C27+'Overcast Sky'!V71</f>
        <v>277.00377000000003</v>
      </c>
      <c r="W71" s="80">
        <f>'Electric lighting'!$C27+'Overcast Sky'!W71</f>
        <v>355.94632334000005</v>
      </c>
      <c r="X71" s="80">
        <f>'Electric lighting'!$C27+'Overcast Sky'!X71</f>
        <v>507.58621075999997</v>
      </c>
      <c r="Y71" s="80">
        <f>'Overcast Sky'!Y71</f>
        <v>450.33196642000001</v>
      </c>
      <c r="Z71" s="80">
        <f>'Electric lighting'!$C27+'Overcast Sky'!Z71</f>
        <v>691.59939018000011</v>
      </c>
      <c r="AA71" s="80">
        <f>'Electric lighting'!$C27+'Overcast Sky'!AA71</f>
        <v>430.96141846</v>
      </c>
      <c r="AB71" s="80">
        <f>'Overcast Sky'!AB71</f>
        <v>501.77823612000003</v>
      </c>
      <c r="AC71" s="80">
        <f>'Electric lighting'!$C27+'Overcast Sky'!AC71</f>
        <v>502.04805898000006</v>
      </c>
      <c r="AD71" s="80">
        <f>'Electric lighting'!$C27+'Overcast Sky'!AD71</f>
        <v>452.20315310000001</v>
      </c>
      <c r="AE71" s="80">
        <f>'Electric lighting'!$C27+'Overcast Sky'!AE71</f>
        <v>340.60107496000001</v>
      </c>
    </row>
    <row r="72" spans="1:31" x14ac:dyDescent="0.3">
      <c r="A72" s="82" t="s">
        <v>36</v>
      </c>
      <c r="B72" s="80">
        <f>'Electric lighting'!$C28+'Overcast Sky'!B72</f>
        <v>173.33327720400001</v>
      </c>
      <c r="C72" s="80">
        <f>'Electric lighting'!$C28+'Overcast Sky'!C72</f>
        <v>255.91906684</v>
      </c>
      <c r="D72" s="80">
        <f>'Electric lighting'!$C28+'Overcast Sky'!D72</f>
        <v>377.91764563999999</v>
      </c>
      <c r="E72" s="80">
        <f>'Electric lighting'!$C28+'Overcast Sky'!E72</f>
        <v>468.27273550000007</v>
      </c>
      <c r="F72" s="80">
        <f>'Electric lighting'!$C28+'Overcast Sky'!F72</f>
        <v>460.79979492000007</v>
      </c>
      <c r="G72" s="80">
        <f>'Electric lighting'!$C28+'Overcast Sky'!G72</f>
        <v>431.74109685999997</v>
      </c>
      <c r="H72" s="80">
        <f>'Electric lighting'!$C28+'Overcast Sky'!H72</f>
        <v>378.19282767999999</v>
      </c>
      <c r="I72" s="80">
        <f>'Electric lighting'!$C28+'Overcast Sky'!I72</f>
        <v>254.65257728</v>
      </c>
      <c r="J72" s="80">
        <f>'Electric lighting'!$C28+'Overcast Sky'!J72</f>
        <v>161.23438884999999</v>
      </c>
      <c r="K72" s="80">
        <f>'Electric lighting'!$C28+'Overcast Sky'!K72</f>
        <v>128.6</v>
      </c>
      <c r="L72" s="80">
        <f>'Electric lighting'!$C28+'Overcast Sky'!L72</f>
        <v>459.05295962000002</v>
      </c>
      <c r="M72" s="80">
        <f>'Electric lighting'!$C28+'Overcast Sky'!M72</f>
        <v>730.15980542000011</v>
      </c>
      <c r="N72" s="80">
        <f>'Electric lighting'!$C28+'Overcast Sky'!N72</f>
        <v>984.22447712000007</v>
      </c>
      <c r="O72" s="80">
        <f>'Electric lighting'!$C28+'Overcast Sky'!O72</f>
        <v>953.06477596000002</v>
      </c>
      <c r="P72" s="80">
        <f>'Electric lighting'!$C28+'Overcast Sky'!P72</f>
        <v>997.29806968000003</v>
      </c>
      <c r="Q72" s="80">
        <f>'Electric lighting'!$C28+'Overcast Sky'!Q72</f>
        <v>1356.5269366</v>
      </c>
      <c r="R72" s="80">
        <f>'Electric lighting'!$C28+'Overcast Sky'!R72</f>
        <v>929.29377598000008</v>
      </c>
      <c r="S72" s="80">
        <f>'Electric lighting'!$C28+'Overcast Sky'!S72</f>
        <v>852.88193726000009</v>
      </c>
      <c r="T72" s="80">
        <f>'Electric lighting'!$C28+'Overcast Sky'!T72</f>
        <v>461.72416382000006</v>
      </c>
      <c r="U72" s="80">
        <f>'Electric lighting'!$C28+'Overcast Sky'!U72</f>
        <v>304.52121511999997</v>
      </c>
      <c r="V72" s="80">
        <f>'Electric lighting'!$C28+'Overcast Sky'!V72</f>
        <v>568.32550132000006</v>
      </c>
      <c r="W72" s="80">
        <f>'Electric lighting'!$C28+'Overcast Sky'!W72</f>
        <v>970.17425100000014</v>
      </c>
      <c r="X72" s="80">
        <f>'Electric lighting'!$C28+'Overcast Sky'!X72</f>
        <v>1090.0269896</v>
      </c>
      <c r="Y72" s="80">
        <f>'Overcast Sky'!Y72</f>
        <v>1421.5453098000003</v>
      </c>
      <c r="Z72" s="80">
        <f>'Electric lighting'!$C28+'Overcast Sky'!Z72</f>
        <v>1473.346151</v>
      </c>
      <c r="AA72" s="80">
        <f>'Electric lighting'!$C28+'Overcast Sky'!AA72</f>
        <v>1764.6215396</v>
      </c>
      <c r="AB72" s="80">
        <f>'Overcast Sky'!AB72</f>
        <v>1381.5515224000001</v>
      </c>
      <c r="AC72" s="80">
        <f>'Electric lighting'!$C28+'Overcast Sky'!AC72</f>
        <v>1249.1316654</v>
      </c>
      <c r="AD72" s="80">
        <f>'Electric lighting'!$C28+'Overcast Sky'!AD72</f>
        <v>1246.619882</v>
      </c>
      <c r="AE72" s="80">
        <f>'Electric lighting'!$C28+'Overcast Sky'!AE72</f>
        <v>910.04552598000009</v>
      </c>
    </row>
    <row r="73" spans="1:31" x14ac:dyDescent="0.3">
      <c r="A73" s="82" t="s">
        <v>37</v>
      </c>
      <c r="B73" s="80">
        <f>'Electric lighting'!$C29+'Overcast Sky'!B73</f>
        <v>154.06383232000002</v>
      </c>
      <c r="C73" s="80">
        <f>'Electric lighting'!$C29+'Overcast Sky'!C73</f>
        <v>243.44410022</v>
      </c>
      <c r="D73" s="80">
        <f>'Electric lighting'!$C29+'Overcast Sky'!D73</f>
        <v>254.91651012</v>
      </c>
      <c r="E73" s="80">
        <f>'Electric lighting'!$C29+'Overcast Sky'!E73</f>
        <v>296.82506813999998</v>
      </c>
      <c r="F73" s="80">
        <f>'Electric lighting'!$C29+'Overcast Sky'!F73</f>
        <v>311.70084037999999</v>
      </c>
      <c r="G73" s="80">
        <f>'Electric lighting'!$C29+'Overcast Sky'!G73</f>
        <v>342.23526779999997</v>
      </c>
      <c r="H73" s="80">
        <f>'Electric lighting'!$C29+'Overcast Sky'!H73</f>
        <v>288.83002443999999</v>
      </c>
      <c r="I73" s="80">
        <f>'Electric lighting'!$C29+'Overcast Sky'!I73</f>
        <v>206.605585598</v>
      </c>
      <c r="J73" s="80">
        <f>'Electric lighting'!$C29+'Overcast Sky'!J73</f>
        <v>157.00822579999999</v>
      </c>
      <c r="K73" s="80">
        <f>'Electric lighting'!$C29+'Overcast Sky'!K73</f>
        <v>134</v>
      </c>
      <c r="L73" s="80">
        <f>'Electric lighting'!$C29+'Overcast Sky'!L73</f>
        <v>307.55599015999996</v>
      </c>
      <c r="M73" s="80">
        <f>'Electric lighting'!$C29+'Overcast Sky'!M73</f>
        <v>479.09612242000003</v>
      </c>
      <c r="N73" s="80">
        <f>'Electric lighting'!$C29+'Overcast Sky'!N73</f>
        <v>584.84582676000002</v>
      </c>
      <c r="O73" s="80">
        <f>'Electric lighting'!$C29+'Overcast Sky'!O73</f>
        <v>637.36383902000011</v>
      </c>
      <c r="P73" s="80">
        <f>'Electric lighting'!$C29+'Overcast Sky'!P73</f>
        <v>833.535753</v>
      </c>
      <c r="Q73" s="80">
        <f>'Electric lighting'!$C29+'Overcast Sky'!Q73</f>
        <v>780.42797436000001</v>
      </c>
      <c r="R73" s="80">
        <f>'Electric lighting'!$C29+'Overcast Sky'!R73</f>
        <v>518.50249852000002</v>
      </c>
      <c r="S73" s="80">
        <f>'Electric lighting'!$C29+'Overcast Sky'!S73</f>
        <v>506.10499507999998</v>
      </c>
      <c r="T73" s="80">
        <f>'Electric lighting'!$C29+'Overcast Sky'!T73</f>
        <v>348.11490618000005</v>
      </c>
      <c r="U73" s="80">
        <f>'Electric lighting'!$C29+'Overcast Sky'!U73</f>
        <v>243.91982638000002</v>
      </c>
      <c r="V73" s="80">
        <f>'Electric lighting'!$C29+'Overcast Sky'!V73</f>
        <v>463.75866392</v>
      </c>
      <c r="W73" s="80">
        <f>'Electric lighting'!$C29+'Overcast Sky'!W73</f>
        <v>546.70258876000003</v>
      </c>
      <c r="X73" s="80">
        <f>'Electric lighting'!$C29+'Overcast Sky'!X73</f>
        <v>640.79582464000009</v>
      </c>
      <c r="Y73" s="80">
        <f>'Overcast Sky'!Y73</f>
        <v>818.36964776000013</v>
      </c>
      <c r="Z73" s="80">
        <f>'Electric lighting'!$C29+'Overcast Sky'!Z73</f>
        <v>1200.0523243999999</v>
      </c>
      <c r="AA73" s="80">
        <f>'Electric lighting'!$C29+'Overcast Sky'!AA73</f>
        <v>1045.6641492000001</v>
      </c>
      <c r="AB73" s="80">
        <f>'Overcast Sky'!AB73</f>
        <v>840.2621997</v>
      </c>
      <c r="AC73" s="80">
        <f>'Electric lighting'!$C29+'Overcast Sky'!AC73</f>
        <v>1033.8751622</v>
      </c>
      <c r="AD73" s="80">
        <f>'Electric lighting'!$C29+'Overcast Sky'!AD73</f>
        <v>904.86587255999996</v>
      </c>
      <c r="AE73" s="80">
        <f>'Electric lighting'!$C29+'Overcast Sky'!AE73</f>
        <v>582.85533125999996</v>
      </c>
    </row>
    <row r="74" spans="1:31" x14ac:dyDescent="0.3">
      <c r="A74" s="82" t="s">
        <v>38</v>
      </c>
      <c r="B74" s="80">
        <f>'Electric lighting'!$C30+'Overcast Sky'!B74</f>
        <v>140.70637730200002</v>
      </c>
      <c r="C74" s="80">
        <f>'Electric lighting'!$C30+'Overcast Sky'!C74</f>
        <v>194.53075243800001</v>
      </c>
      <c r="D74" s="80">
        <f>'Electric lighting'!$C30+'Overcast Sky'!D74</f>
        <v>208.59119598199999</v>
      </c>
      <c r="E74" s="80">
        <f>'Electric lighting'!$C30+'Overcast Sky'!E74</f>
        <v>296.78351624000004</v>
      </c>
      <c r="F74" s="80">
        <f>'Electric lighting'!$C30+'Overcast Sky'!F74</f>
        <v>243.11848944000002</v>
      </c>
      <c r="G74" s="80">
        <f>'Electric lighting'!$C30+'Overcast Sky'!G74</f>
        <v>291.87842808000005</v>
      </c>
      <c r="H74" s="80">
        <f>'Electric lighting'!$C30+'Overcast Sky'!H74</f>
        <v>242.47564318000002</v>
      </c>
      <c r="I74" s="80">
        <f>'Electric lighting'!$C30+'Overcast Sky'!I74</f>
        <v>187.683103714</v>
      </c>
      <c r="J74" s="80">
        <f>'Electric lighting'!$C30+'Overcast Sky'!J74</f>
        <v>139.43380076600002</v>
      </c>
      <c r="K74" s="80">
        <f>'Electric lighting'!$C30+'Overcast Sky'!K74</f>
        <v>126.4</v>
      </c>
      <c r="L74" s="80">
        <f>'Electric lighting'!$C30+'Overcast Sky'!L74</f>
        <v>287.35930129999997</v>
      </c>
      <c r="M74" s="80">
        <f>'Electric lighting'!$C30+'Overcast Sky'!M74</f>
        <v>440.75209288000008</v>
      </c>
      <c r="N74" s="80">
        <f>'Electric lighting'!$C30+'Overcast Sky'!N74</f>
        <v>428.99363133999998</v>
      </c>
      <c r="O74" s="80">
        <f>'Electric lighting'!$C30+'Overcast Sky'!O74</f>
        <v>511.08356794000008</v>
      </c>
      <c r="P74" s="80">
        <f>'Electric lighting'!$C30+'Overcast Sky'!P74</f>
        <v>655.62560655999994</v>
      </c>
      <c r="Q74" s="80">
        <f>'Electric lighting'!$C30+'Overcast Sky'!Q74</f>
        <v>612.01686194000001</v>
      </c>
      <c r="R74" s="80">
        <f>'Electric lighting'!$C30+'Overcast Sky'!R74</f>
        <v>405.51864680000006</v>
      </c>
      <c r="S74" s="80">
        <f>'Electric lighting'!$C30+'Overcast Sky'!S74</f>
        <v>431.50804156000004</v>
      </c>
      <c r="T74" s="80">
        <f>'Electric lighting'!$C30+'Overcast Sky'!T74</f>
        <v>257.44951356000001</v>
      </c>
      <c r="U74" s="80">
        <f>'Electric lighting'!$C30+'Overcast Sky'!U74</f>
        <v>210.35334836000001</v>
      </c>
      <c r="V74" s="80">
        <f>'Electric lighting'!$C30+'Overcast Sky'!V74</f>
        <v>295.4933853</v>
      </c>
      <c r="W74" s="80">
        <f>'Electric lighting'!$C30+'Overcast Sky'!W74</f>
        <v>462.69745296000008</v>
      </c>
      <c r="X74" s="80">
        <f>'Electric lighting'!$C30+'Overcast Sky'!X74</f>
        <v>574.06837094000002</v>
      </c>
      <c r="Y74" s="80">
        <f>'Overcast Sky'!Y74</f>
        <v>613.12605619999999</v>
      </c>
      <c r="Z74" s="80">
        <f>'Electric lighting'!$C30+'Overcast Sky'!Z74</f>
        <v>699.91161784000008</v>
      </c>
      <c r="AA74" s="80">
        <f>'Electric lighting'!$C30+'Overcast Sky'!AA74</f>
        <v>792.79416144000004</v>
      </c>
      <c r="AB74" s="80">
        <f>'Overcast Sky'!AB74</f>
        <v>549.37231957999995</v>
      </c>
      <c r="AC74" s="80">
        <f>'Electric lighting'!$C30+'Overcast Sky'!AC74</f>
        <v>875.09505885999999</v>
      </c>
      <c r="AD74" s="80">
        <f>'Electric lighting'!$C30+'Overcast Sky'!AD74</f>
        <v>518.56864624000002</v>
      </c>
      <c r="AE74" s="80">
        <f>'Electric lighting'!$C30+'Overcast Sky'!AE74</f>
        <v>553.02156446000004</v>
      </c>
    </row>
    <row r="75" spans="1:31" x14ac:dyDescent="0.3">
      <c r="A75" s="82" t="s">
        <v>39</v>
      </c>
      <c r="B75" s="80">
        <f>'Electric lighting'!$C31+'Overcast Sky'!B75</f>
        <v>143.16752776199999</v>
      </c>
      <c r="C75" s="80">
        <f>'Electric lighting'!$C31+'Overcast Sky'!C75</f>
        <v>178.851953546</v>
      </c>
      <c r="D75" s="80">
        <f>'Electric lighting'!$C31+'Overcast Sky'!D75</f>
        <v>216.91079816000001</v>
      </c>
      <c r="E75" s="80">
        <f>'Electric lighting'!$C31+'Overcast Sky'!E75</f>
        <v>213.83577926200002</v>
      </c>
      <c r="F75" s="80">
        <f>'Electric lighting'!$C31+'Overcast Sky'!F75</f>
        <v>275.49739868</v>
      </c>
      <c r="G75" s="80">
        <f>'Electric lighting'!$C31+'Overcast Sky'!G75</f>
        <v>301.14023436000002</v>
      </c>
      <c r="H75" s="80">
        <f>'Electric lighting'!$C31+'Overcast Sky'!H75</f>
        <v>238.33939934</v>
      </c>
      <c r="I75" s="80">
        <f>'Electric lighting'!$C31+'Overcast Sky'!I75</f>
        <v>184.144968672</v>
      </c>
      <c r="J75" s="80">
        <f>'Electric lighting'!$C31+'Overcast Sky'!J75</f>
        <v>139.21007850399999</v>
      </c>
      <c r="K75" s="80">
        <f>'Electric lighting'!$C31+'Overcast Sky'!K75</f>
        <v>126</v>
      </c>
      <c r="L75" s="80">
        <f>'Electric lighting'!$C31+'Overcast Sky'!L75</f>
        <v>261.59590492000001</v>
      </c>
      <c r="M75" s="80">
        <f>'Electric lighting'!$C31+'Overcast Sky'!M75</f>
        <v>367.63374424000006</v>
      </c>
      <c r="N75" s="80">
        <f>'Electric lighting'!$C31+'Overcast Sky'!N75</f>
        <v>417.95039076</v>
      </c>
      <c r="O75" s="80">
        <f>'Electric lighting'!$C31+'Overcast Sky'!O75</f>
        <v>477.37032728000003</v>
      </c>
      <c r="P75" s="80">
        <f>'Electric lighting'!$C31+'Overcast Sky'!P75</f>
        <v>592.60303298000008</v>
      </c>
      <c r="Q75" s="80">
        <f>'Electric lighting'!$C31+'Overcast Sky'!Q75</f>
        <v>538.29307657999993</v>
      </c>
      <c r="R75" s="80">
        <f>'Electric lighting'!$C31+'Overcast Sky'!R75</f>
        <v>550.68949306000002</v>
      </c>
      <c r="S75" s="80">
        <f>'Electric lighting'!$C31+'Overcast Sky'!S75</f>
        <v>351.58976173999997</v>
      </c>
      <c r="T75" s="80">
        <f>'Electric lighting'!$C31+'Overcast Sky'!T75</f>
        <v>260.07117177999999</v>
      </c>
      <c r="U75" s="80">
        <f>'Electric lighting'!$C31+'Overcast Sky'!U75</f>
        <v>192.33358183199999</v>
      </c>
      <c r="V75" s="80">
        <f>'Electric lighting'!$C31+'Overcast Sky'!V75</f>
        <v>333.49405165999997</v>
      </c>
      <c r="W75" s="80">
        <f>'Electric lighting'!$C31+'Overcast Sky'!W75</f>
        <v>465.02454502000001</v>
      </c>
      <c r="X75" s="80">
        <f>'Electric lighting'!$C31+'Overcast Sky'!X75</f>
        <v>615.92040831999998</v>
      </c>
      <c r="Y75" s="80">
        <f>'Overcast Sky'!Y75</f>
        <v>491.76217145999999</v>
      </c>
      <c r="Z75" s="80">
        <f>'Electric lighting'!$C31+'Overcast Sky'!Z75</f>
        <v>666.46151208000003</v>
      </c>
      <c r="AA75" s="80">
        <f>'Electric lighting'!$C31+'Overcast Sky'!AA75</f>
        <v>817.93409824000003</v>
      </c>
      <c r="AB75" s="80">
        <f>'Overcast Sky'!AB75</f>
        <v>552.69533746000013</v>
      </c>
      <c r="AC75" s="80">
        <f>'Electric lighting'!$C31+'Overcast Sky'!AC75</f>
        <v>809.16468612000006</v>
      </c>
      <c r="AD75" s="80">
        <f>'Electric lighting'!$C31+'Overcast Sky'!AD75</f>
        <v>552.00471465999999</v>
      </c>
      <c r="AE75" s="80">
        <f>'Electric lighting'!$C31+'Overcast Sky'!AE75</f>
        <v>420.87440373999999</v>
      </c>
    </row>
    <row r="76" spans="1:31" x14ac:dyDescent="0.3">
      <c r="A76" s="82" t="s">
        <v>40</v>
      </c>
      <c r="B76" s="80">
        <f>'Electric lighting'!$C32+'Overcast Sky'!B76</f>
        <v>138.552402306</v>
      </c>
      <c r="C76" s="80">
        <f>'Electric lighting'!$C32+'Overcast Sky'!C76</f>
        <v>211.61009079999999</v>
      </c>
      <c r="D76" s="80">
        <f>'Electric lighting'!$C32+'Overcast Sky'!D76</f>
        <v>279.23784344000001</v>
      </c>
      <c r="E76" s="80">
        <f>'Electric lighting'!$C32+'Overcast Sky'!E76</f>
        <v>333.81790940000002</v>
      </c>
      <c r="F76" s="80">
        <f>'Electric lighting'!$C32+'Overcast Sky'!F76</f>
        <v>350.19359586000002</v>
      </c>
      <c r="G76" s="80">
        <f>'Electric lighting'!$C32+'Overcast Sky'!G76</f>
        <v>379.23771054000002</v>
      </c>
      <c r="H76" s="80">
        <f>'Electric lighting'!$C32+'Overcast Sky'!H76</f>
        <v>265.18055207999998</v>
      </c>
      <c r="I76" s="80">
        <f>'Electric lighting'!$C32+'Overcast Sky'!I76</f>
        <v>202.81162967400002</v>
      </c>
      <c r="J76" s="80">
        <f>'Electric lighting'!$C32+'Overcast Sky'!J76</f>
        <v>142.05369974199999</v>
      </c>
      <c r="K76" s="80">
        <f>'Electric lighting'!$C32+'Overcast Sky'!K76</f>
        <v>115.3</v>
      </c>
      <c r="L76" s="80">
        <f>'Electric lighting'!$C32+'Overcast Sky'!L76</f>
        <v>280.19708564000001</v>
      </c>
      <c r="M76" s="80">
        <f>'Electric lighting'!$C32+'Overcast Sky'!M76</f>
        <v>513.47808576</v>
      </c>
      <c r="N76" s="80">
        <f>'Electric lighting'!$C32+'Overcast Sky'!N76</f>
        <v>557.81119864000004</v>
      </c>
      <c r="O76" s="80">
        <f>'Electric lighting'!$C32+'Overcast Sky'!O76</f>
        <v>849.75026690000004</v>
      </c>
      <c r="P76" s="80">
        <f>'Electric lighting'!$C32+'Overcast Sky'!P76</f>
        <v>675.76112318000003</v>
      </c>
      <c r="Q76" s="80">
        <f>'Electric lighting'!$C32+'Overcast Sky'!Q76</f>
        <v>746.22873998</v>
      </c>
      <c r="R76" s="80">
        <f>'Electric lighting'!$C32+'Overcast Sky'!R76</f>
        <v>650.2650271</v>
      </c>
      <c r="S76" s="80">
        <f>'Electric lighting'!$C32+'Overcast Sky'!S76</f>
        <v>466.61851552000002</v>
      </c>
      <c r="T76" s="80">
        <f>'Electric lighting'!$C32+'Overcast Sky'!T76</f>
        <v>372.41160174000004</v>
      </c>
      <c r="U76" s="80">
        <f>'Electric lighting'!$C32+'Overcast Sky'!U76</f>
        <v>230.41685388000002</v>
      </c>
      <c r="V76" s="80">
        <f>'Electric lighting'!$C32+'Overcast Sky'!V76</f>
        <v>450.53757638000002</v>
      </c>
      <c r="W76" s="80">
        <f>'Electric lighting'!$C32+'Overcast Sky'!W76</f>
        <v>679.20515594000005</v>
      </c>
      <c r="X76" s="80">
        <f>'Electric lighting'!$C32+'Overcast Sky'!X76</f>
        <v>839.28737109999997</v>
      </c>
      <c r="Y76" s="80">
        <f>'Overcast Sky'!Y76</f>
        <v>825.34476066000002</v>
      </c>
      <c r="Z76" s="80">
        <f>'Electric lighting'!$C32+'Overcast Sky'!Z76</f>
        <v>1018.12363178</v>
      </c>
      <c r="AA76" s="80">
        <f>'Electric lighting'!$C32+'Overcast Sky'!AA76</f>
        <v>990.57780087999993</v>
      </c>
      <c r="AB76" s="80">
        <f>'Overcast Sky'!AB76</f>
        <v>543.68661298000006</v>
      </c>
      <c r="AC76" s="80">
        <f>'Electric lighting'!$C32+'Overcast Sky'!AC76</f>
        <v>983.76736242000004</v>
      </c>
      <c r="AD76" s="80">
        <f>'Electric lighting'!$C32+'Overcast Sky'!AD76</f>
        <v>765.63333105999993</v>
      </c>
      <c r="AE76" s="80">
        <f>'Electric lighting'!$C32+'Overcast Sky'!AE76</f>
        <v>485.59892046000004</v>
      </c>
    </row>
    <row r="77" spans="1:31" x14ac:dyDescent="0.3">
      <c r="A77" s="82" t="s">
        <v>21</v>
      </c>
      <c r="B77" s="80">
        <f>'Electric lighting'!$C33+'Overcast Sky'!B77</f>
        <v>137.13149644200001</v>
      </c>
      <c r="C77" s="80">
        <f>'Electric lighting'!$C33+'Overcast Sky'!C77</f>
        <v>164.90452009800001</v>
      </c>
      <c r="D77" s="80">
        <f>'Electric lighting'!$C33+'Overcast Sky'!D77</f>
        <v>312.48677678000001</v>
      </c>
      <c r="E77" s="80">
        <f>'Electric lighting'!$C33+'Overcast Sky'!E77</f>
        <v>243.8311223</v>
      </c>
      <c r="F77" s="80">
        <f>'Electric lighting'!$C33+'Overcast Sky'!F77</f>
        <v>268.20094666</v>
      </c>
      <c r="G77" s="80">
        <f>'Electric lighting'!$C33+'Overcast Sky'!G77</f>
        <v>251.88169154000002</v>
      </c>
      <c r="H77" s="80">
        <f>'Electric lighting'!$C33+'Overcast Sky'!H77</f>
        <v>248.63086592000002</v>
      </c>
      <c r="I77" s="80">
        <f>'Electric lighting'!$C33+'Overcast Sky'!I77</f>
        <v>158.77844071200002</v>
      </c>
      <c r="J77" s="80">
        <f>'Electric lighting'!$C33+'Overcast Sky'!J77</f>
        <v>127.384952572</v>
      </c>
      <c r="K77" s="80">
        <f>'Electric lighting'!$C33+'Overcast Sky'!K77</f>
        <v>113.9</v>
      </c>
      <c r="L77" s="80">
        <f>'Electric lighting'!$C33+'Overcast Sky'!L77</f>
        <v>245.04996678000001</v>
      </c>
      <c r="M77" s="80">
        <f>'Electric lighting'!$C33+'Overcast Sky'!M77</f>
        <v>436.37150292000001</v>
      </c>
      <c r="N77" s="80">
        <f>'Electric lighting'!$C33+'Overcast Sky'!N77</f>
        <v>505.72398934</v>
      </c>
      <c r="O77" s="80">
        <f>'Electric lighting'!$C33+'Overcast Sky'!O77</f>
        <v>570.41414200000008</v>
      </c>
      <c r="P77" s="80">
        <f>'Electric lighting'!$C33+'Overcast Sky'!P77</f>
        <v>508.50470475999998</v>
      </c>
      <c r="Q77" s="80">
        <f>'Electric lighting'!$C33+'Overcast Sky'!Q77</f>
        <v>512.76033431999997</v>
      </c>
      <c r="R77" s="80">
        <f>'Electric lighting'!$C33+'Overcast Sky'!R77</f>
        <v>602.00717788000009</v>
      </c>
      <c r="S77" s="80">
        <f>'Electric lighting'!$C33+'Overcast Sky'!S77</f>
        <v>379.81262628000002</v>
      </c>
      <c r="T77" s="80">
        <f>'Electric lighting'!$C33+'Overcast Sky'!T77</f>
        <v>276.65006790000001</v>
      </c>
      <c r="U77" s="80">
        <f>'Electric lighting'!$C33+'Overcast Sky'!U77</f>
        <v>219.40069992000002</v>
      </c>
      <c r="V77" s="80">
        <f>'Electric lighting'!$C33+'Overcast Sky'!V77</f>
        <v>293.14631634</v>
      </c>
      <c r="W77" s="80">
        <f>'Electric lighting'!$C33+'Overcast Sky'!W77</f>
        <v>435.10564741999997</v>
      </c>
      <c r="X77" s="80">
        <f>'Electric lighting'!$C33+'Overcast Sky'!X77</f>
        <v>526.84244460000002</v>
      </c>
      <c r="Y77" s="80">
        <f>'Overcast Sky'!Y77</f>
        <v>623.81087300000002</v>
      </c>
      <c r="Z77" s="80">
        <f>'Electric lighting'!$C33+'Overcast Sky'!Z77</f>
        <v>693.13908182</v>
      </c>
      <c r="AA77" s="80">
        <f>'Electric lighting'!$C33+'Overcast Sky'!AA77</f>
        <v>917.43210027999999</v>
      </c>
      <c r="AB77" s="80">
        <f>'Overcast Sky'!AB77</f>
        <v>670.97180290000006</v>
      </c>
      <c r="AC77" s="80">
        <f>'Electric lighting'!$C33+'Overcast Sky'!AC77</f>
        <v>1035.2263178000001</v>
      </c>
      <c r="AD77" s="80">
        <f>'Electric lighting'!$C33+'Overcast Sky'!AD77</f>
        <v>543.99730022000006</v>
      </c>
      <c r="AE77" s="80">
        <f>'Electric lighting'!$C33+'Overcast Sky'!AE77</f>
        <v>595.60443999999995</v>
      </c>
    </row>
    <row r="78" spans="1:31" x14ac:dyDescent="0.3">
      <c r="A78" s="82" t="s">
        <v>22</v>
      </c>
      <c r="B78" s="80">
        <f>'Electric lighting'!$C34+'Overcast Sky'!B78</f>
        <v>138.32021504600002</v>
      </c>
      <c r="C78" s="80">
        <f>'Electric lighting'!$C34+'Overcast Sky'!C78</f>
        <v>167.90401442400002</v>
      </c>
      <c r="D78" s="80">
        <f>'Electric lighting'!$C34+'Overcast Sky'!D78</f>
        <v>248.30610142</v>
      </c>
      <c r="E78" s="80">
        <f>'Electric lighting'!$C34+'Overcast Sky'!E78</f>
        <v>295.88976818000003</v>
      </c>
      <c r="F78" s="80">
        <f>'Electric lighting'!$C34+'Overcast Sky'!F78</f>
        <v>216.60391664000002</v>
      </c>
      <c r="G78" s="80">
        <f>'Electric lighting'!$C34+'Overcast Sky'!G78</f>
        <v>255.14081532000003</v>
      </c>
      <c r="H78" s="80">
        <f>'Electric lighting'!$C34+'Overcast Sky'!H78</f>
        <v>252.63473845999999</v>
      </c>
      <c r="I78" s="80">
        <f>'Electric lighting'!$C34+'Overcast Sky'!I78</f>
        <v>162.76982227000002</v>
      </c>
      <c r="J78" s="80">
        <f>'Electric lighting'!$C34+'Overcast Sky'!J78</f>
        <v>140.76538591400001</v>
      </c>
      <c r="K78" s="80">
        <f>'Electric lighting'!$C34+'Overcast Sky'!K78</f>
        <v>124.9</v>
      </c>
      <c r="L78" s="80">
        <f>'Electric lighting'!$C34+'Overcast Sky'!L78</f>
        <v>250.94270406000001</v>
      </c>
      <c r="M78" s="80">
        <f>'Electric lighting'!$C34+'Overcast Sky'!M78</f>
        <v>342.78557042</v>
      </c>
      <c r="N78" s="80">
        <f>'Electric lighting'!$C34+'Overcast Sky'!N78</f>
        <v>484.41301638000004</v>
      </c>
      <c r="O78" s="80">
        <f>'Electric lighting'!$C34+'Overcast Sky'!O78</f>
        <v>468.46686027999999</v>
      </c>
      <c r="P78" s="80">
        <f>'Electric lighting'!$C34+'Overcast Sky'!P78</f>
        <v>692.95399167999994</v>
      </c>
      <c r="Q78" s="80">
        <f>'Electric lighting'!$C34+'Overcast Sky'!Q78</f>
        <v>581.15299986000002</v>
      </c>
      <c r="R78" s="80">
        <f>'Electric lighting'!$C34+'Overcast Sky'!R78</f>
        <v>624.61473314000011</v>
      </c>
      <c r="S78" s="80">
        <f>'Electric lighting'!$C34+'Overcast Sky'!S78</f>
        <v>395.80159151999999</v>
      </c>
      <c r="T78" s="80">
        <f>'Electric lighting'!$C34+'Overcast Sky'!T78</f>
        <v>270.10272914000001</v>
      </c>
      <c r="U78" s="80">
        <f>'Electric lighting'!$C34+'Overcast Sky'!U78</f>
        <v>203.35696301799999</v>
      </c>
      <c r="V78" s="80">
        <f>'Electric lighting'!$C34+'Overcast Sky'!V78</f>
        <v>395.42206132000001</v>
      </c>
      <c r="W78" s="80">
        <f>'Electric lighting'!$C34+'Overcast Sky'!W78</f>
        <v>529.11451812000007</v>
      </c>
      <c r="X78" s="80">
        <f>'Electric lighting'!$C34+'Overcast Sky'!X78</f>
        <v>545.37245058000008</v>
      </c>
      <c r="Y78" s="80">
        <f>'Overcast Sky'!Y78</f>
        <v>663.50438770000005</v>
      </c>
      <c r="Z78" s="80">
        <f>'Electric lighting'!$C34+'Overcast Sky'!Z78</f>
        <v>899.30890926000006</v>
      </c>
      <c r="AA78" s="80">
        <f>'Electric lighting'!$C34+'Overcast Sky'!AA78</f>
        <v>788.97803084000009</v>
      </c>
      <c r="AB78" s="80">
        <f>'Overcast Sky'!AB78</f>
        <v>660.60320088000003</v>
      </c>
      <c r="AC78" s="80">
        <f>'Electric lighting'!$C34+'Overcast Sky'!AC78</f>
        <v>876.54497772000002</v>
      </c>
      <c r="AD78" s="80">
        <f>'Electric lighting'!$C34+'Overcast Sky'!AD78</f>
        <v>860.7003618</v>
      </c>
      <c r="AE78" s="80">
        <f>'Electric lighting'!$C34+'Overcast Sky'!AE78</f>
        <v>617.10211852000009</v>
      </c>
    </row>
    <row r="79" spans="1:31" x14ac:dyDescent="0.3">
      <c r="A79" s="82" t="s">
        <v>23</v>
      </c>
      <c r="B79" s="80">
        <f>'Electric lighting'!$C35+'Overcast Sky'!B79</f>
        <v>140.04896769800001</v>
      </c>
      <c r="C79" s="80">
        <f>'Electric lighting'!$C35+'Overcast Sky'!C79</f>
        <v>177.004448274</v>
      </c>
      <c r="D79" s="80">
        <f>'Electric lighting'!$C35+'Overcast Sky'!D79</f>
        <v>207.80896713800001</v>
      </c>
      <c r="E79" s="80">
        <f>'Electric lighting'!$C35+'Overcast Sky'!E79</f>
        <v>260.00441496000002</v>
      </c>
      <c r="F79" s="80">
        <f>'Electric lighting'!$C35+'Overcast Sky'!F79</f>
        <v>234.01293686000002</v>
      </c>
      <c r="G79" s="80">
        <f>'Electric lighting'!$C35+'Overcast Sky'!G79</f>
        <v>256.80078151999999</v>
      </c>
      <c r="H79" s="80">
        <f>'Electric lighting'!$C35+'Overcast Sky'!H79</f>
        <v>209.573220972</v>
      </c>
      <c r="I79" s="80">
        <f>'Electric lighting'!$C35+'Overcast Sky'!I79</f>
        <v>188.684413186</v>
      </c>
      <c r="J79" s="80">
        <f>'Electric lighting'!$C35+'Overcast Sky'!J79</f>
        <v>141.94601181199999</v>
      </c>
      <c r="K79" s="80">
        <f>'Electric lighting'!$C35+'Overcast Sky'!K79</f>
        <v>125.8</v>
      </c>
      <c r="L79" s="80">
        <f>'Electric lighting'!$C35+'Overcast Sky'!L79</f>
        <v>270.51803555999999</v>
      </c>
      <c r="M79" s="80">
        <f>'Electric lighting'!$C35+'Overcast Sky'!M79</f>
        <v>409.95054696</v>
      </c>
      <c r="N79" s="80">
        <f>'Electric lighting'!$C35+'Overcast Sky'!N79</f>
        <v>417.07729078</v>
      </c>
      <c r="O79" s="80">
        <f>'Electric lighting'!$C35+'Overcast Sky'!O79</f>
        <v>442.08552298000001</v>
      </c>
      <c r="P79" s="80">
        <f>'Electric lighting'!$C35+'Overcast Sky'!P79</f>
        <v>487.94617698000008</v>
      </c>
      <c r="Q79" s="80">
        <f>'Electric lighting'!$C35+'Overcast Sky'!Q79</f>
        <v>570.27243680000004</v>
      </c>
      <c r="R79" s="80">
        <f>'Electric lighting'!$C35+'Overcast Sky'!R79</f>
        <v>386.38525416000004</v>
      </c>
      <c r="S79" s="80">
        <f>'Electric lighting'!$C35+'Overcast Sky'!S79</f>
        <v>352.54538137999998</v>
      </c>
      <c r="T79" s="80">
        <f>'Electric lighting'!$C35+'Overcast Sky'!T79</f>
        <v>247.3601716</v>
      </c>
      <c r="U79" s="80">
        <f>'Electric lighting'!$C35+'Overcast Sky'!U79</f>
        <v>204.11533213000001</v>
      </c>
      <c r="V79" s="80">
        <f>'Electric lighting'!$C35+'Overcast Sky'!V79</f>
        <v>335.12213722000001</v>
      </c>
      <c r="W79" s="80">
        <f>'Electric lighting'!$C35+'Overcast Sky'!W79</f>
        <v>471.04431130000006</v>
      </c>
      <c r="X79" s="80">
        <f>'Electric lighting'!$C35+'Overcast Sky'!X79</f>
        <v>453.27269646000002</v>
      </c>
      <c r="Y79" s="80">
        <f>'Overcast Sky'!Y79</f>
        <v>470.05684838000002</v>
      </c>
      <c r="Z79" s="80">
        <f>'Electric lighting'!$C35+'Overcast Sky'!Z79</f>
        <v>728.64540736000004</v>
      </c>
      <c r="AA79" s="80">
        <f>'Electric lighting'!$C35+'Overcast Sky'!AA79</f>
        <v>766.20014709999998</v>
      </c>
      <c r="AB79" s="80">
        <f>'Overcast Sky'!AB79</f>
        <v>408.87196055999999</v>
      </c>
      <c r="AC79" s="80">
        <f>'Electric lighting'!$C35+'Overcast Sky'!AC79</f>
        <v>681.28737537999996</v>
      </c>
      <c r="AD79" s="80">
        <f>'Electric lighting'!$C35+'Overcast Sky'!AD79</f>
        <v>579.26893298000005</v>
      </c>
      <c r="AE79" s="80">
        <f>'Electric lighting'!$C35+'Overcast Sky'!AE79</f>
        <v>399.13846526000003</v>
      </c>
    </row>
    <row r="80" spans="1:31" x14ac:dyDescent="0.3">
      <c r="A80" s="82" t="s">
        <v>24</v>
      </c>
      <c r="B80" s="80">
        <f>'Electric lighting'!$C36+'Overcast Sky'!B80</f>
        <v>136.02414685799999</v>
      </c>
      <c r="C80" s="80">
        <f>'Electric lighting'!$C36+'Overcast Sky'!C80</f>
        <v>170.39213727000001</v>
      </c>
      <c r="D80" s="80">
        <f>'Electric lighting'!$C36+'Overcast Sky'!D80</f>
        <v>189.59168240400001</v>
      </c>
      <c r="E80" s="80">
        <f>'Electric lighting'!$C36+'Overcast Sky'!E80</f>
        <v>239.31486688000001</v>
      </c>
      <c r="F80" s="80">
        <f>'Electric lighting'!$C36+'Overcast Sky'!F80</f>
        <v>268.26595589999999</v>
      </c>
      <c r="G80" s="80">
        <f>'Electric lighting'!$C36+'Overcast Sky'!G80</f>
        <v>246.16488880000003</v>
      </c>
      <c r="H80" s="80">
        <f>'Electric lighting'!$C36+'Overcast Sky'!H80</f>
        <v>196.33394129800001</v>
      </c>
      <c r="I80" s="80">
        <f>'Electric lighting'!$C36+'Overcast Sky'!I80</f>
        <v>179.51042731800001</v>
      </c>
      <c r="J80" s="80">
        <f>'Electric lighting'!$C36+'Overcast Sky'!J80</f>
        <v>132.26219641400002</v>
      </c>
      <c r="K80" s="80">
        <f>'Electric lighting'!$C36+'Overcast Sky'!K80</f>
        <v>122.4</v>
      </c>
      <c r="L80" s="80">
        <f>'Electric lighting'!$C36+'Overcast Sky'!L80</f>
        <v>237.23424428000001</v>
      </c>
      <c r="M80" s="80">
        <f>'Electric lighting'!$C36+'Overcast Sky'!M80</f>
        <v>350.22437034000006</v>
      </c>
      <c r="N80" s="80">
        <f>'Electric lighting'!$C36+'Overcast Sky'!N80</f>
        <v>439.68688487999998</v>
      </c>
      <c r="O80" s="80">
        <f>'Electric lighting'!$C36+'Overcast Sky'!O80</f>
        <v>568.77968928000007</v>
      </c>
      <c r="P80" s="80">
        <f>'Electric lighting'!$C36+'Overcast Sky'!P80</f>
        <v>618.11553556000001</v>
      </c>
      <c r="Q80" s="80">
        <f>'Electric lighting'!$C36+'Overcast Sky'!Q80</f>
        <v>522.93361865999998</v>
      </c>
      <c r="R80" s="80">
        <f>'Electric lighting'!$C36+'Overcast Sky'!R80</f>
        <v>390.5806589</v>
      </c>
      <c r="S80" s="80">
        <f>'Electric lighting'!$C36+'Overcast Sky'!S80</f>
        <v>409.38561038</v>
      </c>
      <c r="T80" s="80">
        <f>'Electric lighting'!$C36+'Overcast Sky'!T80</f>
        <v>245.54233246000001</v>
      </c>
      <c r="U80" s="80">
        <f>'Electric lighting'!$C36+'Overcast Sky'!U80</f>
        <v>213.42556302000003</v>
      </c>
      <c r="V80" s="80">
        <f>'Electric lighting'!$C36+'Overcast Sky'!V80</f>
        <v>331.48327776000002</v>
      </c>
      <c r="W80" s="80">
        <f>'Electric lighting'!$C36+'Overcast Sky'!W80</f>
        <v>377.20615957999996</v>
      </c>
      <c r="X80" s="80">
        <f>'Electric lighting'!$C36+'Overcast Sky'!X80</f>
        <v>489.23450720000005</v>
      </c>
      <c r="Y80" s="80">
        <f>'Overcast Sky'!Y80</f>
        <v>456.38769231999999</v>
      </c>
      <c r="Z80" s="80">
        <f>'Electric lighting'!$C36+'Overcast Sky'!Z80</f>
        <v>708.29770819999999</v>
      </c>
      <c r="AA80" s="80">
        <f>'Electric lighting'!$C36+'Overcast Sky'!AA80</f>
        <v>582.19277568000007</v>
      </c>
      <c r="AB80" s="80">
        <f>'Overcast Sky'!AB80</f>
        <v>407.25800612</v>
      </c>
      <c r="AC80" s="80">
        <f>'Electric lighting'!$C36+'Overcast Sky'!AC80</f>
        <v>614.92684782000003</v>
      </c>
      <c r="AD80" s="80">
        <f>'Electric lighting'!$C36+'Overcast Sky'!AD80</f>
        <v>494.85635490000004</v>
      </c>
      <c r="AE80" s="80">
        <f>'Electric lighting'!$C36+'Overcast Sky'!AE80</f>
        <v>422.53320680000002</v>
      </c>
    </row>
    <row r="81" spans="1:31" x14ac:dyDescent="0.3">
      <c r="A81" s="82" t="s">
        <v>25</v>
      </c>
      <c r="B81" s="80">
        <f>'Electric lighting'!$C37+'Overcast Sky'!B81</f>
        <v>127.383190644</v>
      </c>
      <c r="C81" s="80">
        <f>'Electric lighting'!$C37+'Overcast Sky'!C81</f>
        <v>154.72738140600001</v>
      </c>
      <c r="D81" s="80">
        <f>'Electric lighting'!$C37+'Overcast Sky'!D81</f>
        <v>220.01765374000001</v>
      </c>
      <c r="E81" s="80">
        <f>'Electric lighting'!$C37+'Overcast Sky'!E81</f>
        <v>246.28712186000001</v>
      </c>
      <c r="F81" s="80">
        <f>'Electric lighting'!$C37+'Overcast Sky'!F81</f>
        <v>294.20738390000002</v>
      </c>
      <c r="G81" s="80">
        <f>'Electric lighting'!$C37+'Overcast Sky'!G81</f>
        <v>219.23920922000002</v>
      </c>
      <c r="H81" s="80">
        <f>'Electric lighting'!$C37+'Overcast Sky'!H81</f>
        <v>219.21964394000003</v>
      </c>
      <c r="I81" s="80">
        <f>'Electric lighting'!$C37+'Overcast Sky'!I81</f>
        <v>160.07600359400001</v>
      </c>
      <c r="J81" s="80">
        <f>'Electric lighting'!$C37+'Overcast Sky'!J81</f>
        <v>126.93976531200001</v>
      </c>
      <c r="K81" s="80">
        <f>'Electric lighting'!$C37+'Overcast Sky'!K81</f>
        <v>109.7</v>
      </c>
      <c r="L81" s="80">
        <f>'Electric lighting'!$C37+'Overcast Sky'!L81</f>
        <v>277.71919708000001</v>
      </c>
      <c r="M81" s="80">
        <f>'Electric lighting'!$C37+'Overcast Sky'!M81</f>
        <v>371.45292094000001</v>
      </c>
      <c r="N81" s="80">
        <f>'Electric lighting'!$C37+'Overcast Sky'!N81</f>
        <v>506.49710307999999</v>
      </c>
      <c r="O81" s="80">
        <f>'Electric lighting'!$C37+'Overcast Sky'!O81</f>
        <v>610.8862958200001</v>
      </c>
      <c r="P81" s="80">
        <f>'Electric lighting'!$C37+'Overcast Sky'!P81</f>
        <v>496.73973490000003</v>
      </c>
      <c r="Q81" s="80">
        <f>'Electric lighting'!$C37+'Overcast Sky'!Q81</f>
        <v>605.71988436000004</v>
      </c>
      <c r="R81" s="80">
        <f>'Electric lighting'!$C37+'Overcast Sky'!R81</f>
        <v>453.06993936000003</v>
      </c>
      <c r="S81" s="80">
        <f>'Electric lighting'!$C37+'Overcast Sky'!S81</f>
        <v>327.98167676000003</v>
      </c>
      <c r="T81" s="80">
        <f>'Electric lighting'!$C37+'Overcast Sky'!T81</f>
        <v>350.91517406000003</v>
      </c>
      <c r="U81" s="80">
        <f>'Electric lighting'!$C37+'Overcast Sky'!U81</f>
        <v>198.43526583600001</v>
      </c>
      <c r="V81" s="80">
        <f>'Electric lighting'!$C37+'Overcast Sky'!V81</f>
        <v>343.41333846000003</v>
      </c>
      <c r="W81" s="80">
        <f>'Electric lighting'!$C37+'Overcast Sky'!W81</f>
        <v>506.92192328000004</v>
      </c>
      <c r="X81" s="80">
        <f>'Electric lighting'!$C37+'Overcast Sky'!X81</f>
        <v>581.29335691999995</v>
      </c>
      <c r="Y81" s="80">
        <f>'Overcast Sky'!Y81</f>
        <v>596.00453402000005</v>
      </c>
      <c r="Z81" s="80">
        <f>'Electric lighting'!$C37+'Overcast Sky'!Z81</f>
        <v>614.79083730000013</v>
      </c>
      <c r="AA81" s="80">
        <f>'Electric lighting'!$C37+'Overcast Sky'!AA81</f>
        <v>657.72820296000009</v>
      </c>
      <c r="AB81" s="80">
        <f>'Overcast Sky'!AB81</f>
        <v>366.33423385999998</v>
      </c>
      <c r="AC81" s="80">
        <f>'Electric lighting'!$C37+'Overcast Sky'!AC81</f>
        <v>700.44328530000007</v>
      </c>
      <c r="AD81" s="80">
        <f>'Electric lighting'!$C37+'Overcast Sky'!AD81</f>
        <v>492.95077350000003</v>
      </c>
      <c r="AE81" s="80">
        <f>'Electric lighting'!$C37+'Overcast Sky'!AE81</f>
        <v>356.53258334000003</v>
      </c>
    </row>
    <row r="82" spans="1:31" x14ac:dyDescent="0.3">
      <c r="A82" s="82" t="s">
        <v>41</v>
      </c>
      <c r="B82" s="80">
        <f>'Electric lighting'!$C38+'Overcast Sky'!B82</f>
        <v>127.175700318</v>
      </c>
      <c r="C82" s="80">
        <f>'Electric lighting'!$C38+'Overcast Sky'!C82</f>
        <v>179.660469718</v>
      </c>
      <c r="D82" s="80">
        <f>'Electric lighting'!$C38+'Overcast Sky'!D82</f>
        <v>247.79292506000002</v>
      </c>
      <c r="E82" s="80">
        <f>'Electric lighting'!$C38+'Overcast Sky'!E82</f>
        <v>228.09349608000002</v>
      </c>
      <c r="F82" s="80">
        <f>'Electric lighting'!$C38+'Overcast Sky'!F82</f>
        <v>274.18712183999997</v>
      </c>
      <c r="G82" s="80">
        <f>'Electric lighting'!$C38+'Overcast Sky'!G82</f>
        <v>263.89940776000003</v>
      </c>
      <c r="H82" s="80">
        <f>'Electric lighting'!$C38+'Overcast Sky'!H82</f>
        <v>202.55908466</v>
      </c>
      <c r="I82" s="80">
        <f>'Electric lighting'!$C38+'Overcast Sky'!I82</f>
        <v>164.62462450199999</v>
      </c>
      <c r="J82" s="80">
        <f>'Electric lighting'!$C38+'Overcast Sky'!J82</f>
        <v>120.39096846199999</v>
      </c>
      <c r="K82" s="80">
        <f>'Electric lighting'!$C38+'Overcast Sky'!K82</f>
        <v>109.3</v>
      </c>
      <c r="L82" s="80">
        <f>'Electric lighting'!$C38+'Overcast Sky'!L82</f>
        <v>295.18075786000003</v>
      </c>
      <c r="M82" s="80">
        <f>'Electric lighting'!$C38+'Overcast Sky'!M82</f>
        <v>427.63226866000002</v>
      </c>
      <c r="N82" s="80">
        <f>'Electric lighting'!$C38+'Overcast Sky'!N82</f>
        <v>556.56465588000003</v>
      </c>
      <c r="O82" s="80">
        <f>'Electric lighting'!$C38+'Overcast Sky'!O82</f>
        <v>555.92036034</v>
      </c>
      <c r="P82" s="80">
        <f>'Electric lighting'!$C38+'Overcast Sky'!P82</f>
        <v>691.79760673999999</v>
      </c>
      <c r="Q82" s="80">
        <f>'Electric lighting'!$C38+'Overcast Sky'!Q82</f>
        <v>584.05079455999999</v>
      </c>
      <c r="R82" s="80">
        <f>'Electric lighting'!$C38+'Overcast Sky'!R82</f>
        <v>441.44789258000003</v>
      </c>
      <c r="S82" s="80">
        <f>'Electric lighting'!$C38+'Overcast Sky'!S82</f>
        <v>512.56687016000001</v>
      </c>
      <c r="T82" s="80">
        <f>'Electric lighting'!$C38+'Overcast Sky'!T82</f>
        <v>285.94132612000004</v>
      </c>
      <c r="U82" s="80">
        <f>'Electric lighting'!$C38+'Overcast Sky'!U82</f>
        <v>210.71907454000001</v>
      </c>
      <c r="V82" s="80">
        <f>'Electric lighting'!$C38+'Overcast Sky'!V82</f>
        <v>359.34735812000002</v>
      </c>
      <c r="W82" s="80">
        <f>'Electric lighting'!$C38+'Overcast Sky'!W82</f>
        <v>590.7698378</v>
      </c>
      <c r="X82" s="80">
        <f>'Electric lighting'!$C38+'Overcast Sky'!X82</f>
        <v>592.14257770000006</v>
      </c>
      <c r="Y82" s="80">
        <f>'Overcast Sky'!Y82</f>
        <v>699.56908644000009</v>
      </c>
      <c r="Z82" s="80">
        <f>'Electric lighting'!$C38+'Overcast Sky'!Z82</f>
        <v>708.11314807999997</v>
      </c>
      <c r="AA82" s="80">
        <f>'Electric lighting'!$C38+'Overcast Sky'!AA82</f>
        <v>807.01509499999997</v>
      </c>
      <c r="AB82" s="80">
        <f>'Overcast Sky'!AB82</f>
        <v>875.67282025999998</v>
      </c>
      <c r="AC82" s="80">
        <f>'Electric lighting'!$C38+'Overcast Sky'!AC82</f>
        <v>866.06782020000003</v>
      </c>
      <c r="AD82" s="80">
        <f>'Electric lighting'!$C38+'Overcast Sky'!AD82</f>
        <v>799.43454538000003</v>
      </c>
      <c r="AE82" s="80">
        <f>'Electric lighting'!$C38+'Overcast Sky'!AE82</f>
        <v>479.94484548000003</v>
      </c>
    </row>
    <row r="83" spans="1:31" x14ac:dyDescent="0.3">
      <c r="A83" s="82" t="s">
        <v>42</v>
      </c>
      <c r="B83" s="80">
        <f>'Electric lighting'!$C39+'Overcast Sky'!B83</f>
        <v>138.14751608</v>
      </c>
      <c r="C83" s="80">
        <f>'Electric lighting'!$C39+'Overcast Sky'!C83</f>
        <v>184.72658723399999</v>
      </c>
      <c r="D83" s="80">
        <f>'Electric lighting'!$C39+'Overcast Sky'!D83</f>
        <v>221.73908792</v>
      </c>
      <c r="E83" s="80">
        <f>'Electric lighting'!$C39+'Overcast Sky'!E83</f>
        <v>224.51382505999999</v>
      </c>
      <c r="F83" s="80">
        <f>'Electric lighting'!$C39+'Overcast Sky'!F83</f>
        <v>243.85673116000001</v>
      </c>
      <c r="G83" s="80">
        <f>'Electric lighting'!$C39+'Overcast Sky'!G83</f>
        <v>238.66260222</v>
      </c>
      <c r="H83" s="80">
        <f>'Electric lighting'!$C39+'Overcast Sky'!H83</f>
        <v>250.78311201999998</v>
      </c>
      <c r="I83" s="80">
        <f>'Electric lighting'!$C39+'Overcast Sky'!I83</f>
        <v>185.18808327599999</v>
      </c>
      <c r="J83" s="80">
        <f>'Electric lighting'!$C39+'Overcast Sky'!J83</f>
        <v>133.60388741</v>
      </c>
      <c r="K83" s="80">
        <f>'Electric lighting'!$C39+'Overcast Sky'!K83</f>
        <v>121.8</v>
      </c>
      <c r="L83" s="80">
        <f>'Electric lighting'!$C39+'Overcast Sky'!L83</f>
        <v>281.48801099999997</v>
      </c>
      <c r="M83" s="80">
        <f>'Electric lighting'!$C39+'Overcast Sky'!M83</f>
        <v>405.05389554000004</v>
      </c>
      <c r="N83" s="80">
        <f>'Electric lighting'!$C39+'Overcast Sky'!N83</f>
        <v>507.51708574000003</v>
      </c>
      <c r="O83" s="80">
        <f>'Electric lighting'!$C39+'Overcast Sky'!O83</f>
        <v>414.54849114000007</v>
      </c>
      <c r="P83" s="80">
        <f>'Electric lighting'!$C39+'Overcast Sky'!P83</f>
        <v>370.12316781999999</v>
      </c>
      <c r="Q83" s="80">
        <f>'Electric lighting'!$C39+'Overcast Sky'!Q83</f>
        <v>594.85649566000006</v>
      </c>
      <c r="R83" s="80">
        <f>'Electric lighting'!$C39+'Overcast Sky'!R83</f>
        <v>442.70637110000001</v>
      </c>
      <c r="S83" s="80">
        <f>'Electric lighting'!$C39+'Overcast Sky'!S83</f>
        <v>302.53943706000001</v>
      </c>
      <c r="T83" s="80">
        <f>'Electric lighting'!$C39+'Overcast Sky'!T83</f>
        <v>268.85273505999999</v>
      </c>
      <c r="U83" s="80">
        <f>'Electric lighting'!$C39+'Overcast Sky'!U83</f>
        <v>205.425657094</v>
      </c>
      <c r="V83" s="80">
        <f>'Electric lighting'!$C39+'Overcast Sky'!V83</f>
        <v>272.12330711999999</v>
      </c>
      <c r="W83" s="80">
        <f>'Electric lighting'!$C39+'Overcast Sky'!W83</f>
        <v>389.68636448000007</v>
      </c>
      <c r="X83" s="80">
        <f>'Electric lighting'!$C39+'Overcast Sky'!X83</f>
        <v>427.51773554000005</v>
      </c>
      <c r="Y83" s="80">
        <f>'Overcast Sky'!Y83</f>
        <v>541.67102681999995</v>
      </c>
      <c r="Z83" s="80">
        <f>'Electric lighting'!$C39+'Overcast Sky'!Z83</f>
        <v>762.95966039999996</v>
      </c>
      <c r="AA83" s="80">
        <f>'Electric lighting'!$C39+'Overcast Sky'!AA83</f>
        <v>770.71847145999993</v>
      </c>
      <c r="AB83" s="80">
        <f>'Overcast Sky'!AB83</f>
        <v>682.41160400000001</v>
      </c>
      <c r="AC83" s="80">
        <f>'Electric lighting'!$C39+'Overcast Sky'!AC83</f>
        <v>633.84756246000006</v>
      </c>
      <c r="AD83" s="80">
        <f>'Electric lighting'!$C39+'Overcast Sky'!AD83</f>
        <v>421.94887714000004</v>
      </c>
      <c r="AE83" s="80">
        <f>'Electric lighting'!$C39+'Overcast Sky'!AE83</f>
        <v>315.34609036000001</v>
      </c>
    </row>
    <row r="84" spans="1:31" x14ac:dyDescent="0.3">
      <c r="A84" s="82" t="s">
        <v>43</v>
      </c>
      <c r="B84" s="80">
        <f>'Electric lighting'!$C40+'Overcast Sky'!B84</f>
        <v>138.959661356</v>
      </c>
      <c r="C84" s="80">
        <f>'Electric lighting'!$C40+'Overcast Sky'!C84</f>
        <v>170.331600514</v>
      </c>
      <c r="D84" s="80">
        <f>'Electric lighting'!$C40+'Overcast Sky'!D84</f>
        <v>201.891393534</v>
      </c>
      <c r="E84" s="80">
        <f>'Electric lighting'!$C40+'Overcast Sky'!E84</f>
        <v>240.70217896000003</v>
      </c>
      <c r="F84" s="80">
        <f>'Electric lighting'!$C40+'Overcast Sky'!F84</f>
        <v>253.75222072000003</v>
      </c>
      <c r="G84" s="80">
        <f>'Electric lighting'!$C40+'Overcast Sky'!G84</f>
        <v>255.17831224000003</v>
      </c>
      <c r="H84" s="80">
        <f>'Electric lighting'!$C40+'Overcast Sky'!H84</f>
        <v>217.76415266000001</v>
      </c>
      <c r="I84" s="80">
        <f>'Electric lighting'!$C40+'Overcast Sky'!I84</f>
        <v>177.17715684000001</v>
      </c>
      <c r="J84" s="80">
        <f>'Electric lighting'!$C40+'Overcast Sky'!J84</f>
        <v>138.47860003400001</v>
      </c>
      <c r="K84" s="80">
        <f>'Electric lighting'!$C40+'Overcast Sky'!K84</f>
        <v>125.9</v>
      </c>
      <c r="L84" s="80">
        <f>'Electric lighting'!$C40+'Overcast Sky'!L84</f>
        <v>227.49307872000003</v>
      </c>
      <c r="M84" s="80">
        <f>'Electric lighting'!$C40+'Overcast Sky'!M84</f>
        <v>331.69458969999999</v>
      </c>
      <c r="N84" s="80">
        <f>'Electric lighting'!$C40+'Overcast Sky'!N84</f>
        <v>416.76931846000002</v>
      </c>
      <c r="O84" s="80">
        <f>'Electric lighting'!$C40+'Overcast Sky'!O84</f>
        <v>492.41539385999999</v>
      </c>
      <c r="P84" s="80">
        <f>'Electric lighting'!$C40+'Overcast Sky'!P84</f>
        <v>380.48061538000002</v>
      </c>
      <c r="Q84" s="80">
        <f>'Electric lighting'!$C40+'Overcast Sky'!Q84</f>
        <v>471.94377038000005</v>
      </c>
      <c r="R84" s="80">
        <f>'Electric lighting'!$C40+'Overcast Sky'!R84</f>
        <v>421.08137936000003</v>
      </c>
      <c r="S84" s="80">
        <f>'Electric lighting'!$C40+'Overcast Sky'!S84</f>
        <v>326.76821524000002</v>
      </c>
      <c r="T84" s="80">
        <f>'Electric lighting'!$C40+'Overcast Sky'!T84</f>
        <v>213.43349568600001</v>
      </c>
      <c r="U84" s="80">
        <f>'Electric lighting'!$C40+'Overcast Sky'!U84</f>
        <v>183.531398188</v>
      </c>
      <c r="V84" s="80">
        <f>'Electric lighting'!$C40+'Overcast Sky'!V84</f>
        <v>251.59061960000003</v>
      </c>
      <c r="W84" s="80">
        <f>'Electric lighting'!$C40+'Overcast Sky'!W84</f>
        <v>387.07474880000007</v>
      </c>
      <c r="X84" s="80">
        <f>'Electric lighting'!$C40+'Overcast Sky'!X84</f>
        <v>532.26977864000003</v>
      </c>
      <c r="Y84" s="80">
        <f>'Overcast Sky'!Y84</f>
        <v>401.80563360000002</v>
      </c>
      <c r="Z84" s="80">
        <f>'Electric lighting'!$C40+'Overcast Sky'!Z84</f>
        <v>615.85799901999997</v>
      </c>
      <c r="AA84" s="80">
        <f>'Electric lighting'!$C40+'Overcast Sky'!AA84</f>
        <v>687.18675987999995</v>
      </c>
      <c r="AB84" s="80">
        <f>'Overcast Sky'!AB84</f>
        <v>524.39687734000006</v>
      </c>
      <c r="AC84" s="80">
        <f>'Electric lighting'!$C40+'Overcast Sky'!AC84</f>
        <v>668.84213596000006</v>
      </c>
      <c r="AD84" s="80">
        <f>'Electric lighting'!$C40+'Overcast Sky'!AD84</f>
        <v>525.38352471999997</v>
      </c>
      <c r="AE84" s="80">
        <f>'Electric lighting'!$C40+'Overcast Sky'!AE84</f>
        <v>517.72833718000004</v>
      </c>
    </row>
    <row r="85" spans="1:31" x14ac:dyDescent="0.3">
      <c r="A85" s="82" t="s">
        <v>44</v>
      </c>
      <c r="B85" s="80">
        <f>'Electric lighting'!$C41+'Overcast Sky'!B85</f>
        <v>137.81626745599999</v>
      </c>
      <c r="C85" s="80">
        <f>'Electric lighting'!$C41+'Overcast Sky'!C85</f>
        <v>178.93840085800002</v>
      </c>
      <c r="D85" s="80">
        <f>'Electric lighting'!$C41+'Overcast Sky'!D85</f>
        <v>209.62776536799998</v>
      </c>
      <c r="E85" s="80">
        <f>'Electric lighting'!$C41+'Overcast Sky'!E85</f>
        <v>189.22982871799999</v>
      </c>
      <c r="F85" s="80">
        <f>'Electric lighting'!$C41+'Overcast Sky'!F85</f>
        <v>191.29554185000001</v>
      </c>
      <c r="G85" s="80">
        <f>'Electric lighting'!$C41+'Overcast Sky'!G85</f>
        <v>241.8674881</v>
      </c>
      <c r="H85" s="80">
        <f>'Electric lighting'!$C41+'Overcast Sky'!H85</f>
        <v>213.68243414</v>
      </c>
      <c r="I85" s="80">
        <f>'Electric lighting'!$C41+'Overcast Sky'!I85</f>
        <v>165.18076625399999</v>
      </c>
      <c r="J85" s="80">
        <f>'Electric lighting'!$C41+'Overcast Sky'!J85</f>
        <v>138.37383264600001</v>
      </c>
      <c r="K85" s="80">
        <f>'Electric lighting'!$C41+'Overcast Sky'!K85</f>
        <v>126.7</v>
      </c>
      <c r="L85" s="80">
        <f>'Electric lighting'!$C41+'Overcast Sky'!L85</f>
        <v>219.33933630000001</v>
      </c>
      <c r="M85" s="80">
        <f>'Electric lighting'!$C41+'Overcast Sky'!M85</f>
        <v>279.22431054000003</v>
      </c>
      <c r="N85" s="80">
        <f>'Electric lighting'!$C41+'Overcast Sky'!N85</f>
        <v>385.62700609999996</v>
      </c>
      <c r="O85" s="80">
        <f>'Electric lighting'!$C41+'Overcast Sky'!O85</f>
        <v>460.58657568000001</v>
      </c>
      <c r="P85" s="80">
        <f>'Electric lighting'!$C41+'Overcast Sky'!P85</f>
        <v>486.97760216</v>
      </c>
      <c r="Q85" s="80">
        <f>'Electric lighting'!$C41+'Overcast Sky'!Q85</f>
        <v>412.05272471999996</v>
      </c>
      <c r="R85" s="80">
        <f>'Electric lighting'!$C41+'Overcast Sky'!R85</f>
        <v>402.63213297999999</v>
      </c>
      <c r="S85" s="80">
        <f>'Electric lighting'!$C41+'Overcast Sky'!S85</f>
        <v>274.61342622000001</v>
      </c>
      <c r="T85" s="80">
        <f>'Electric lighting'!$C41+'Overcast Sky'!T85</f>
        <v>193.11460564200001</v>
      </c>
      <c r="U85" s="80">
        <f>'Electric lighting'!$C41+'Overcast Sky'!U85</f>
        <v>182.87139351600001</v>
      </c>
      <c r="V85" s="80">
        <f>'Electric lighting'!$C41+'Overcast Sky'!V85</f>
        <v>318.41528740000001</v>
      </c>
      <c r="W85" s="80">
        <f>'Electric lighting'!$C41+'Overcast Sky'!W85</f>
        <v>366.23246940000001</v>
      </c>
      <c r="X85" s="80">
        <f>'Electric lighting'!$C41+'Overcast Sky'!X85</f>
        <v>532.46551946000011</v>
      </c>
      <c r="Y85" s="80">
        <f>'Overcast Sky'!Y85</f>
        <v>404.51959155999998</v>
      </c>
      <c r="Z85" s="80">
        <f>'Electric lighting'!$C41+'Overcast Sky'!Z85</f>
        <v>716.56384408000008</v>
      </c>
      <c r="AA85" s="80">
        <f>'Electric lighting'!$C41+'Overcast Sky'!AA85</f>
        <v>682.62007604000007</v>
      </c>
      <c r="AB85" s="80">
        <f>'Overcast Sky'!AB85</f>
        <v>410.20221844000002</v>
      </c>
      <c r="AC85" s="80">
        <f>'Electric lighting'!$C41+'Overcast Sky'!AC85</f>
        <v>551.80009220000011</v>
      </c>
      <c r="AD85" s="80">
        <f>'Electric lighting'!$C41+'Overcast Sky'!AD85</f>
        <v>508.72740002</v>
      </c>
      <c r="AE85" s="80">
        <f>'Electric lighting'!$C41+'Overcast Sky'!AE85</f>
        <v>429.71437543999997</v>
      </c>
    </row>
    <row r="86" spans="1:31" x14ac:dyDescent="0.3">
      <c r="A86" s="82" t="s">
        <v>45</v>
      </c>
      <c r="B86" s="80">
        <f>'Electric lighting'!$C42+'Overcast Sky'!B86</f>
        <v>128.53132047400001</v>
      </c>
      <c r="C86" s="80">
        <f>'Electric lighting'!$C42+'Overcast Sky'!C86</f>
        <v>168.57991783200001</v>
      </c>
      <c r="D86" s="80">
        <f>'Electric lighting'!$C42+'Overcast Sky'!D86</f>
        <v>198.09806482599998</v>
      </c>
      <c r="E86" s="80">
        <f>'Electric lighting'!$C42+'Overcast Sky'!E86</f>
        <v>225.59519086</v>
      </c>
      <c r="F86" s="80">
        <f>'Electric lighting'!$C42+'Overcast Sky'!F86</f>
        <v>243.33591792000001</v>
      </c>
      <c r="G86" s="80">
        <f>'Electric lighting'!$C42+'Overcast Sky'!G86</f>
        <v>232.23470486000002</v>
      </c>
      <c r="H86" s="80">
        <f>'Electric lighting'!$C42+'Overcast Sky'!H86</f>
        <v>188.62290769399999</v>
      </c>
      <c r="I86" s="80">
        <f>'Electric lighting'!$C42+'Overcast Sky'!I86</f>
        <v>156.096481146</v>
      </c>
      <c r="J86" s="80">
        <f>'Electric lighting'!$C42+'Overcast Sky'!J86</f>
        <v>124.798283166</v>
      </c>
      <c r="K86" s="80">
        <f>'Electric lighting'!$C42+'Overcast Sky'!K86</f>
        <v>115</v>
      </c>
      <c r="L86" s="80">
        <f>'Electric lighting'!$C42+'Overcast Sky'!L86</f>
        <v>237.41098954</v>
      </c>
      <c r="M86" s="80">
        <f>'Electric lighting'!$C42+'Overcast Sky'!M86</f>
        <v>270.10593112000004</v>
      </c>
      <c r="N86" s="80">
        <f>'Electric lighting'!$C42+'Overcast Sky'!N86</f>
        <v>361.50232865999999</v>
      </c>
      <c r="O86" s="80">
        <f>'Electric lighting'!$C42+'Overcast Sky'!O86</f>
        <v>416.55196134000005</v>
      </c>
      <c r="P86" s="80">
        <f>'Electric lighting'!$C42+'Overcast Sky'!P86</f>
        <v>500.60150565999999</v>
      </c>
      <c r="Q86" s="80">
        <f>'Electric lighting'!$C42+'Overcast Sky'!Q86</f>
        <v>389.84417660000003</v>
      </c>
      <c r="R86" s="80">
        <f>'Electric lighting'!$C42+'Overcast Sky'!R86</f>
        <v>367.70986663999997</v>
      </c>
      <c r="S86" s="80">
        <f>'Electric lighting'!$C42+'Overcast Sky'!S86</f>
        <v>337.03177934000001</v>
      </c>
      <c r="T86" s="80">
        <f>'Electric lighting'!$C42+'Overcast Sky'!T86</f>
        <v>253.31167448000002</v>
      </c>
      <c r="U86" s="80">
        <f>'Electric lighting'!$C42+'Overcast Sky'!U86</f>
        <v>173.26992378200001</v>
      </c>
      <c r="V86" s="80">
        <f>'Electric lighting'!$C42+'Overcast Sky'!V86</f>
        <v>291.1074476</v>
      </c>
      <c r="W86" s="80">
        <f>'Electric lighting'!$C42+'Overcast Sky'!W86</f>
        <v>449.60315406000001</v>
      </c>
      <c r="X86" s="80">
        <f>'Electric lighting'!$C42+'Overcast Sky'!X86</f>
        <v>543.82754978000003</v>
      </c>
      <c r="Y86" s="80">
        <f>'Overcast Sky'!Y86</f>
        <v>588.41864018000012</v>
      </c>
      <c r="Z86" s="80">
        <f>'Electric lighting'!$C42+'Overcast Sky'!Z86</f>
        <v>624.36150313999997</v>
      </c>
      <c r="AA86" s="80">
        <f>'Electric lighting'!$C42+'Overcast Sky'!AA86</f>
        <v>549.07421511999996</v>
      </c>
      <c r="AB86" s="80">
        <f>'Overcast Sky'!AB86</f>
        <v>388.03466562</v>
      </c>
      <c r="AC86" s="80">
        <f>'Electric lighting'!$C42+'Overcast Sky'!AC86</f>
        <v>665.40257650000012</v>
      </c>
      <c r="AD86" s="80">
        <f>'Electric lighting'!$C42+'Overcast Sky'!AD86</f>
        <v>572.03008567999996</v>
      </c>
      <c r="AE86" s="80">
        <f>'Electric lighting'!$C42+'Overcast Sky'!AE86</f>
        <v>456.21975132</v>
      </c>
    </row>
    <row r="87" spans="1:31" x14ac:dyDescent="0.3">
      <c r="B87" s="3">
        <f>COUNTIF(B47:B86,"&gt;163")</f>
        <v>1</v>
      </c>
      <c r="C87" s="3">
        <f t="shared" ref="C87:AE87" si="1">COUNTIF(C47:C86,"&gt;163")</f>
        <v>22</v>
      </c>
      <c r="D87" s="3">
        <f t="shared" si="1"/>
        <v>38</v>
      </c>
      <c r="E87" s="3">
        <f t="shared" si="1"/>
        <v>40</v>
      </c>
      <c r="F87" s="3">
        <f t="shared" si="1"/>
        <v>40</v>
      </c>
      <c r="G87" s="3">
        <f t="shared" si="1"/>
        <v>40</v>
      </c>
      <c r="H87" s="3">
        <f t="shared" si="1"/>
        <v>38</v>
      </c>
      <c r="I87" s="3">
        <f t="shared" si="1"/>
        <v>19</v>
      </c>
      <c r="J87" s="3">
        <f t="shared" si="1"/>
        <v>0</v>
      </c>
      <c r="K87" s="3">
        <f t="shared" si="1"/>
        <v>0</v>
      </c>
      <c r="L87" s="3">
        <f t="shared" si="1"/>
        <v>40</v>
      </c>
      <c r="M87" s="3">
        <f t="shared" si="1"/>
        <v>40</v>
      </c>
      <c r="N87" s="3">
        <f t="shared" si="1"/>
        <v>40</v>
      </c>
      <c r="O87" s="3">
        <f t="shared" si="1"/>
        <v>40</v>
      </c>
      <c r="P87" s="3">
        <f t="shared" si="1"/>
        <v>40</v>
      </c>
      <c r="Q87" s="3">
        <f t="shared" si="1"/>
        <v>40</v>
      </c>
      <c r="R87" s="3">
        <f t="shared" si="1"/>
        <v>40</v>
      </c>
      <c r="S87" s="3">
        <f t="shared" si="1"/>
        <v>40</v>
      </c>
      <c r="T87" s="3">
        <f t="shared" si="1"/>
        <v>40</v>
      </c>
      <c r="U87" s="3">
        <f t="shared" si="1"/>
        <v>35</v>
      </c>
      <c r="V87" s="3">
        <f t="shared" si="1"/>
        <v>40</v>
      </c>
      <c r="W87" s="3">
        <f t="shared" si="1"/>
        <v>40</v>
      </c>
      <c r="X87" s="3">
        <f t="shared" si="1"/>
        <v>40</v>
      </c>
      <c r="Y87" s="3">
        <f t="shared" si="1"/>
        <v>40</v>
      </c>
      <c r="Z87" s="3">
        <f t="shared" si="1"/>
        <v>40</v>
      </c>
      <c r="AA87" s="3">
        <f t="shared" si="1"/>
        <v>40</v>
      </c>
      <c r="AB87" s="3">
        <f t="shared" si="1"/>
        <v>40</v>
      </c>
      <c r="AC87" s="3">
        <f t="shared" si="1"/>
        <v>40</v>
      </c>
      <c r="AD87" s="3">
        <f t="shared" si="1"/>
        <v>40</v>
      </c>
      <c r="AE87" s="3">
        <f t="shared" si="1"/>
        <v>40</v>
      </c>
    </row>
    <row r="88" spans="1:31" x14ac:dyDescent="0.3">
      <c r="B88" s="3">
        <f>COUNTIF(B47:B86,"&lt;109")</f>
        <v>4</v>
      </c>
      <c r="C88" s="3">
        <f t="shared" ref="C88:AE88" si="2">COUNTIF(C47:C86,"&lt;109")</f>
        <v>0</v>
      </c>
      <c r="D88" s="3">
        <f t="shared" si="2"/>
        <v>0</v>
      </c>
      <c r="E88" s="3">
        <f t="shared" si="2"/>
        <v>0</v>
      </c>
      <c r="F88" s="3">
        <f t="shared" si="2"/>
        <v>0</v>
      </c>
      <c r="G88" s="3">
        <f t="shared" si="2"/>
        <v>0</v>
      </c>
      <c r="H88" s="3">
        <f t="shared" si="2"/>
        <v>0</v>
      </c>
      <c r="I88" s="3">
        <f t="shared" si="2"/>
        <v>0</v>
      </c>
      <c r="J88" s="3">
        <f t="shared" si="2"/>
        <v>3</v>
      </c>
      <c r="K88" s="3">
        <f t="shared" si="2"/>
        <v>6</v>
      </c>
      <c r="L88" s="3">
        <f t="shared" si="2"/>
        <v>0</v>
      </c>
      <c r="M88" s="3">
        <f t="shared" si="2"/>
        <v>0</v>
      </c>
      <c r="N88" s="3">
        <f t="shared" si="2"/>
        <v>0</v>
      </c>
      <c r="O88" s="3">
        <f t="shared" si="2"/>
        <v>0</v>
      </c>
      <c r="P88" s="3">
        <f t="shared" si="2"/>
        <v>0</v>
      </c>
      <c r="Q88" s="3">
        <f t="shared" si="2"/>
        <v>0</v>
      </c>
      <c r="R88" s="3">
        <f t="shared" si="2"/>
        <v>0</v>
      </c>
      <c r="S88" s="3">
        <f t="shared" si="2"/>
        <v>0</v>
      </c>
      <c r="T88" s="3">
        <f t="shared" si="2"/>
        <v>0</v>
      </c>
      <c r="U88" s="3">
        <f t="shared" si="2"/>
        <v>0</v>
      </c>
      <c r="V88" s="3">
        <f t="shared" si="2"/>
        <v>0</v>
      </c>
      <c r="W88" s="3">
        <f t="shared" si="2"/>
        <v>0</v>
      </c>
      <c r="X88" s="3">
        <f t="shared" si="2"/>
        <v>0</v>
      </c>
      <c r="Y88" s="3">
        <f t="shared" si="2"/>
        <v>0</v>
      </c>
      <c r="Z88" s="3">
        <f t="shared" si="2"/>
        <v>0</v>
      </c>
      <c r="AA88" s="3">
        <f t="shared" si="2"/>
        <v>0</v>
      </c>
      <c r="AB88" s="3">
        <f t="shared" si="2"/>
        <v>0</v>
      </c>
      <c r="AC88" s="3">
        <f t="shared" si="2"/>
        <v>0</v>
      </c>
      <c r="AD88" s="3">
        <f t="shared" si="2"/>
        <v>0</v>
      </c>
      <c r="AE88" s="3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14" priority="3" operator="greaterThan">
      <formula>500</formula>
    </cfRule>
  </conditionalFormatting>
  <conditionalFormatting sqref="B47:AE86">
    <cfRule type="cellIs" dxfId="13" priority="1" operator="lessThan">
      <formula>109</formula>
    </cfRule>
    <cfRule type="cellIs" dxfId="12" priority="2" operator="greaterThan">
      <formula>163</formula>
    </cfRule>
  </conditionalFormatting>
  <conditionalFormatting sqref="AG4">
    <cfRule type="cellIs" dxfId="11" priority="8" operator="greaterThan">
      <formula>500</formula>
    </cfRule>
    <cfRule type="cellIs" dxfId="10" priority="9" operator="greaterThan">
      <formula>250</formula>
    </cfRule>
    <cfRule type="cellIs" dxfId="9" priority="10" operator="greaterThan">
      <formula>500</formula>
    </cfRule>
  </conditionalFormatting>
  <conditionalFormatting sqref="AG49">
    <cfRule type="cellIs" dxfId="8" priority="6" operator="greaterThan">
      <formula>250</formula>
    </cfRule>
    <cfRule type="cellIs" dxfId="7" priority="7" operator="greaterThan">
      <formula>500</formula>
    </cfRule>
  </conditionalFormatting>
  <conditionalFormatting sqref="AG50">
    <cfRule type="cellIs" dxfId="6" priority="4" operator="greaterThan">
      <formula>163</formula>
    </cfRule>
    <cfRule type="cellIs" dxfId="5" priority="5" operator="lessThan">
      <formula>163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D39F-2C1B-4BED-B630-5C0DBC1E20F5}">
  <dimension ref="A1:AI63"/>
  <sheetViews>
    <sheetView topLeftCell="A13" zoomScale="70" zoomScaleNormal="70" workbookViewId="0">
      <selection activeCell="AA43" sqref="AA43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105" t="s">
        <v>93</v>
      </c>
      <c r="B1" s="106" t="s">
        <v>94</v>
      </c>
      <c r="C1" s="107" t="s">
        <v>95</v>
      </c>
    </row>
    <row r="2" spans="1:21" x14ac:dyDescent="0.3">
      <c r="A2" s="108">
        <v>8.3000000000000007</v>
      </c>
      <c r="B2" s="109">
        <v>40</v>
      </c>
      <c r="C2" s="110">
        <v>0</v>
      </c>
      <c r="S2" s="111" t="s">
        <v>96</v>
      </c>
      <c r="T2" s="111">
        <v>2</v>
      </c>
      <c r="U2" s="112">
        <f>100*T2/T4</f>
        <v>6.666666666666667</v>
      </c>
    </row>
    <row r="3" spans="1:21" x14ac:dyDescent="0.3">
      <c r="A3" s="108">
        <v>9.3000000000000007</v>
      </c>
      <c r="B3" s="109">
        <v>40</v>
      </c>
      <c r="C3" s="110">
        <v>0</v>
      </c>
      <c r="S3" s="111" t="s">
        <v>97</v>
      </c>
      <c r="T3" s="111">
        <v>28</v>
      </c>
      <c r="U3" s="112">
        <f>100*T3/T4</f>
        <v>93.333333333333329</v>
      </c>
    </row>
    <row r="4" spans="1:21" x14ac:dyDescent="0.3">
      <c r="A4" s="108">
        <v>10.3</v>
      </c>
      <c r="B4" s="109">
        <v>40</v>
      </c>
      <c r="C4" s="110">
        <v>0</v>
      </c>
      <c r="S4" s="111" t="s">
        <v>98</v>
      </c>
      <c r="T4" s="111">
        <f>SUM(T2:T3)</f>
        <v>30</v>
      </c>
      <c r="U4" s="111">
        <f>SUM(U2:U3)</f>
        <v>100</v>
      </c>
    </row>
    <row r="5" spans="1:21" x14ac:dyDescent="0.3">
      <c r="A5" s="108">
        <v>11.3</v>
      </c>
      <c r="B5" s="109">
        <v>40</v>
      </c>
      <c r="C5" s="110">
        <v>0</v>
      </c>
    </row>
    <row r="6" spans="1:21" x14ac:dyDescent="0.3">
      <c r="A6" s="108">
        <v>12.3</v>
      </c>
      <c r="B6" s="109">
        <v>40</v>
      </c>
      <c r="C6" s="110">
        <v>0</v>
      </c>
    </row>
    <row r="7" spans="1:21" x14ac:dyDescent="0.3">
      <c r="A7" s="108">
        <v>13.3</v>
      </c>
      <c r="B7" s="109">
        <v>40</v>
      </c>
      <c r="C7" s="110">
        <v>0</v>
      </c>
    </row>
    <row r="8" spans="1:21" x14ac:dyDescent="0.3">
      <c r="A8" s="108">
        <v>14.3</v>
      </c>
      <c r="B8" s="109">
        <v>40</v>
      </c>
      <c r="C8" s="110">
        <v>0</v>
      </c>
    </row>
    <row r="9" spans="1:21" x14ac:dyDescent="0.3">
      <c r="A9" s="108">
        <v>15.3</v>
      </c>
      <c r="B9" s="109">
        <v>40</v>
      </c>
      <c r="C9" s="110">
        <v>0</v>
      </c>
    </row>
    <row r="10" spans="1:21" x14ac:dyDescent="0.3">
      <c r="A10" s="108">
        <v>16.3</v>
      </c>
      <c r="B10" s="109">
        <v>40</v>
      </c>
      <c r="C10" s="110">
        <v>0</v>
      </c>
    </row>
    <row r="11" spans="1:21" x14ac:dyDescent="0.3">
      <c r="A11" s="108">
        <v>17.3</v>
      </c>
      <c r="B11" s="109">
        <v>38</v>
      </c>
      <c r="C11" s="110">
        <v>2</v>
      </c>
    </row>
    <row r="12" spans="1:21" x14ac:dyDescent="0.3">
      <c r="A12" s="108">
        <v>8.3000000000000007</v>
      </c>
      <c r="B12" s="109">
        <v>40</v>
      </c>
      <c r="C12" s="110">
        <v>0</v>
      </c>
    </row>
    <row r="13" spans="1:21" x14ac:dyDescent="0.3">
      <c r="A13" s="108">
        <v>9.3000000000000007</v>
      </c>
      <c r="B13" s="109">
        <v>40</v>
      </c>
      <c r="C13" s="110">
        <v>0</v>
      </c>
    </row>
    <row r="14" spans="1:21" x14ac:dyDescent="0.3">
      <c r="A14" s="108">
        <v>10.3</v>
      </c>
      <c r="B14" s="109">
        <v>40</v>
      </c>
      <c r="C14" s="110">
        <v>0</v>
      </c>
    </row>
    <row r="15" spans="1:21" x14ac:dyDescent="0.3">
      <c r="A15" s="108">
        <v>11.3</v>
      </c>
      <c r="B15" s="109">
        <v>40</v>
      </c>
      <c r="C15" s="110">
        <v>0</v>
      </c>
    </row>
    <row r="16" spans="1:21" x14ac:dyDescent="0.3">
      <c r="A16" s="108">
        <v>12.3</v>
      </c>
      <c r="B16" s="109">
        <v>40</v>
      </c>
      <c r="C16" s="110">
        <v>0</v>
      </c>
    </row>
    <row r="17" spans="1:3" x14ac:dyDescent="0.3">
      <c r="A17" s="108">
        <v>13.3</v>
      </c>
      <c r="B17" s="109">
        <v>40</v>
      </c>
      <c r="C17" s="110">
        <v>0</v>
      </c>
    </row>
    <row r="18" spans="1:3" x14ac:dyDescent="0.3">
      <c r="A18" s="108">
        <v>14.3</v>
      </c>
      <c r="B18" s="109">
        <v>40</v>
      </c>
      <c r="C18" s="110">
        <v>0</v>
      </c>
    </row>
    <row r="19" spans="1:3" x14ac:dyDescent="0.3">
      <c r="A19" s="108">
        <v>15.3</v>
      </c>
      <c r="B19" s="109">
        <v>40</v>
      </c>
      <c r="C19" s="110">
        <v>0</v>
      </c>
    </row>
    <row r="20" spans="1:3" x14ac:dyDescent="0.3">
      <c r="A20" s="108">
        <v>16.3</v>
      </c>
      <c r="B20" s="109">
        <v>40</v>
      </c>
      <c r="C20" s="110">
        <v>0</v>
      </c>
    </row>
    <row r="21" spans="1:3" x14ac:dyDescent="0.3">
      <c r="A21" s="108">
        <v>17.3</v>
      </c>
      <c r="B21" s="109">
        <v>40</v>
      </c>
      <c r="C21" s="110">
        <v>0</v>
      </c>
    </row>
    <row r="22" spans="1:3" x14ac:dyDescent="0.3">
      <c r="A22" s="108">
        <v>7.3</v>
      </c>
      <c r="B22" s="109">
        <v>40</v>
      </c>
      <c r="C22" s="110">
        <v>0</v>
      </c>
    </row>
    <row r="23" spans="1:3" x14ac:dyDescent="0.3">
      <c r="A23" s="108">
        <v>8.3000000000000007</v>
      </c>
      <c r="B23" s="109">
        <v>40</v>
      </c>
      <c r="C23" s="110">
        <v>0</v>
      </c>
    </row>
    <row r="24" spans="1:3" x14ac:dyDescent="0.3">
      <c r="A24" s="108">
        <v>9.3000000000000007</v>
      </c>
      <c r="B24" s="109">
        <v>40</v>
      </c>
      <c r="C24" s="110">
        <v>0</v>
      </c>
    </row>
    <row r="25" spans="1:3" x14ac:dyDescent="0.3">
      <c r="A25" s="108">
        <v>10.3</v>
      </c>
      <c r="B25" s="109">
        <v>40</v>
      </c>
      <c r="C25" s="110">
        <v>0</v>
      </c>
    </row>
    <row r="26" spans="1:3" x14ac:dyDescent="0.3">
      <c r="A26" s="108">
        <v>11.3</v>
      </c>
      <c r="B26" s="109">
        <v>40</v>
      </c>
      <c r="C26" s="110">
        <v>0</v>
      </c>
    </row>
    <row r="27" spans="1:3" x14ac:dyDescent="0.3">
      <c r="A27" s="108">
        <v>12.3</v>
      </c>
      <c r="B27" s="109">
        <v>40</v>
      </c>
      <c r="C27" s="110">
        <v>0</v>
      </c>
    </row>
    <row r="28" spans="1:3" x14ac:dyDescent="0.3">
      <c r="A28" s="108">
        <v>13.3</v>
      </c>
      <c r="B28" s="109">
        <v>40</v>
      </c>
      <c r="C28" s="110">
        <v>0</v>
      </c>
    </row>
    <row r="29" spans="1:3" x14ac:dyDescent="0.3">
      <c r="A29" s="108">
        <v>14.3</v>
      </c>
      <c r="B29" s="109">
        <v>40</v>
      </c>
      <c r="C29" s="110">
        <v>0</v>
      </c>
    </row>
    <row r="30" spans="1:3" x14ac:dyDescent="0.3">
      <c r="A30" s="108">
        <v>15.3</v>
      </c>
      <c r="B30" s="109">
        <v>40</v>
      </c>
      <c r="C30" s="110">
        <v>0</v>
      </c>
    </row>
    <row r="31" spans="1:3" ht="15" thickBot="1" x14ac:dyDescent="0.35">
      <c r="A31" s="113">
        <v>16.3</v>
      </c>
      <c r="B31" s="114">
        <v>40</v>
      </c>
      <c r="C31" s="115">
        <v>0</v>
      </c>
    </row>
    <row r="32" spans="1:3" ht="15" thickBot="1" x14ac:dyDescent="0.35"/>
    <row r="33" spans="1:4" x14ac:dyDescent="0.3">
      <c r="A33" s="105" t="s">
        <v>93</v>
      </c>
      <c r="B33" s="106" t="s">
        <v>99</v>
      </c>
      <c r="C33" s="106" t="s">
        <v>100</v>
      </c>
      <c r="D33" s="107" t="s">
        <v>101</v>
      </c>
    </row>
    <row r="34" spans="1:4" x14ac:dyDescent="0.3">
      <c r="A34" s="116">
        <v>8.3000000000000007</v>
      </c>
      <c r="B34" s="109">
        <v>1</v>
      </c>
      <c r="C34" s="109">
        <f>40-B34-D34</f>
        <v>35</v>
      </c>
      <c r="D34" s="117">
        <v>4</v>
      </c>
    </row>
    <row r="35" spans="1:4" x14ac:dyDescent="0.3">
      <c r="A35" s="116">
        <v>9.3000000000000007</v>
      </c>
      <c r="B35" s="109">
        <v>22</v>
      </c>
      <c r="C35" s="109">
        <f t="shared" ref="C35:C62" si="0">40-B35-D35</f>
        <v>18</v>
      </c>
      <c r="D35" s="117">
        <v>0</v>
      </c>
    </row>
    <row r="36" spans="1:4" x14ac:dyDescent="0.3">
      <c r="A36" s="116">
        <v>10.3</v>
      </c>
      <c r="B36" s="109">
        <v>38</v>
      </c>
      <c r="C36" s="109">
        <f t="shared" si="0"/>
        <v>2</v>
      </c>
      <c r="D36" s="117">
        <v>0</v>
      </c>
    </row>
    <row r="37" spans="1:4" x14ac:dyDescent="0.3">
      <c r="A37" s="116">
        <v>11.3</v>
      </c>
      <c r="B37" s="109">
        <v>40</v>
      </c>
      <c r="C37" s="109">
        <f t="shared" si="0"/>
        <v>0</v>
      </c>
      <c r="D37" s="117">
        <v>0</v>
      </c>
    </row>
    <row r="38" spans="1:4" x14ac:dyDescent="0.3">
      <c r="A38" s="116">
        <v>12.3</v>
      </c>
      <c r="B38" s="109">
        <v>40</v>
      </c>
      <c r="C38" s="109">
        <f t="shared" si="0"/>
        <v>0</v>
      </c>
      <c r="D38" s="117">
        <v>0</v>
      </c>
    </row>
    <row r="39" spans="1:4" x14ac:dyDescent="0.3">
      <c r="A39" s="116">
        <v>13.3</v>
      </c>
      <c r="B39" s="109">
        <v>40</v>
      </c>
      <c r="C39" s="109">
        <f t="shared" si="0"/>
        <v>0</v>
      </c>
      <c r="D39" s="117">
        <v>0</v>
      </c>
    </row>
    <row r="40" spans="1:4" x14ac:dyDescent="0.3">
      <c r="A40" s="116">
        <v>14.3</v>
      </c>
      <c r="B40" s="109">
        <v>38</v>
      </c>
      <c r="C40" s="109">
        <f t="shared" si="0"/>
        <v>2</v>
      </c>
      <c r="D40" s="117">
        <v>0</v>
      </c>
    </row>
    <row r="41" spans="1:4" x14ac:dyDescent="0.3">
      <c r="A41" s="116">
        <v>15.3</v>
      </c>
      <c r="B41" s="109">
        <v>19</v>
      </c>
      <c r="C41" s="109">
        <f t="shared" si="0"/>
        <v>21</v>
      </c>
      <c r="D41" s="117">
        <v>0</v>
      </c>
    </row>
    <row r="42" spans="1:4" x14ac:dyDescent="0.3">
      <c r="A42" s="116">
        <v>16.3</v>
      </c>
      <c r="B42" s="109">
        <v>0</v>
      </c>
      <c r="C42" s="109">
        <f t="shared" si="0"/>
        <v>37</v>
      </c>
      <c r="D42" s="117">
        <v>3</v>
      </c>
    </row>
    <row r="43" spans="1:4" x14ac:dyDescent="0.3">
      <c r="A43" s="116">
        <v>17.3</v>
      </c>
      <c r="B43" s="109">
        <v>0</v>
      </c>
      <c r="C43" s="109">
        <f t="shared" si="0"/>
        <v>34</v>
      </c>
      <c r="D43" s="117">
        <v>6</v>
      </c>
    </row>
    <row r="44" spans="1:4" x14ac:dyDescent="0.3">
      <c r="A44" s="116">
        <v>8.3000000000000007</v>
      </c>
      <c r="B44" s="109">
        <v>40</v>
      </c>
      <c r="C44" s="109">
        <f t="shared" si="0"/>
        <v>0</v>
      </c>
      <c r="D44" s="117">
        <v>0</v>
      </c>
    </row>
    <row r="45" spans="1:4" x14ac:dyDescent="0.3">
      <c r="A45" s="116">
        <v>9.3000000000000007</v>
      </c>
      <c r="B45" s="109">
        <v>40</v>
      </c>
      <c r="C45" s="109">
        <f t="shared" si="0"/>
        <v>0</v>
      </c>
      <c r="D45" s="117">
        <v>0</v>
      </c>
    </row>
    <row r="46" spans="1:4" x14ac:dyDescent="0.3">
      <c r="A46" s="116">
        <v>10.3</v>
      </c>
      <c r="B46" s="109">
        <v>40</v>
      </c>
      <c r="C46" s="109">
        <f t="shared" si="0"/>
        <v>0</v>
      </c>
      <c r="D46" s="117">
        <v>0</v>
      </c>
    </row>
    <row r="47" spans="1:4" x14ac:dyDescent="0.3">
      <c r="A47" s="116">
        <v>11.3</v>
      </c>
      <c r="B47" s="109">
        <v>40</v>
      </c>
      <c r="C47" s="109">
        <f t="shared" si="0"/>
        <v>0</v>
      </c>
      <c r="D47" s="117">
        <v>0</v>
      </c>
    </row>
    <row r="48" spans="1:4" x14ac:dyDescent="0.3">
      <c r="A48" s="116">
        <v>12.3</v>
      </c>
      <c r="B48" s="109">
        <v>40</v>
      </c>
      <c r="C48" s="109">
        <f t="shared" si="0"/>
        <v>0</v>
      </c>
      <c r="D48" s="117">
        <v>0</v>
      </c>
    </row>
    <row r="49" spans="1:35" x14ac:dyDescent="0.3">
      <c r="A49" s="116">
        <v>13.3</v>
      </c>
      <c r="B49" s="109">
        <v>40</v>
      </c>
      <c r="C49" s="109">
        <f t="shared" si="0"/>
        <v>0</v>
      </c>
      <c r="D49" s="117">
        <v>0</v>
      </c>
    </row>
    <row r="50" spans="1:35" x14ac:dyDescent="0.3">
      <c r="A50" s="116">
        <v>14.3</v>
      </c>
      <c r="B50" s="109">
        <v>40</v>
      </c>
      <c r="C50" s="109">
        <f t="shared" si="0"/>
        <v>0</v>
      </c>
      <c r="D50" s="117">
        <v>0</v>
      </c>
    </row>
    <row r="51" spans="1:35" x14ac:dyDescent="0.3">
      <c r="A51" s="116">
        <v>15.3</v>
      </c>
      <c r="B51" s="109">
        <v>40</v>
      </c>
      <c r="C51" s="109">
        <f t="shared" si="0"/>
        <v>0</v>
      </c>
      <c r="D51" s="117">
        <v>0</v>
      </c>
    </row>
    <row r="52" spans="1:35" x14ac:dyDescent="0.3">
      <c r="A52" s="116">
        <v>16.3</v>
      </c>
      <c r="B52" s="109">
        <v>40</v>
      </c>
      <c r="C52" s="109">
        <f t="shared" si="0"/>
        <v>0</v>
      </c>
      <c r="D52" s="117">
        <v>0</v>
      </c>
    </row>
    <row r="53" spans="1:35" x14ac:dyDescent="0.3">
      <c r="A53" s="116">
        <v>17.3</v>
      </c>
      <c r="B53" s="109">
        <v>35</v>
      </c>
      <c r="C53" s="109">
        <f t="shared" si="0"/>
        <v>5</v>
      </c>
      <c r="D53" s="117">
        <v>0</v>
      </c>
    </row>
    <row r="54" spans="1:35" x14ac:dyDescent="0.3">
      <c r="A54" s="116">
        <v>7.3</v>
      </c>
      <c r="B54" s="109">
        <v>40</v>
      </c>
      <c r="C54" s="109">
        <f t="shared" si="0"/>
        <v>0</v>
      </c>
      <c r="D54" s="117">
        <v>0</v>
      </c>
    </row>
    <row r="55" spans="1:35" x14ac:dyDescent="0.3">
      <c r="A55" s="116">
        <v>8.3000000000000007</v>
      </c>
      <c r="B55" s="109">
        <v>40</v>
      </c>
      <c r="C55" s="109">
        <f t="shared" si="0"/>
        <v>0</v>
      </c>
      <c r="D55" s="117">
        <v>0</v>
      </c>
    </row>
    <row r="56" spans="1:35" x14ac:dyDescent="0.3">
      <c r="A56" s="116">
        <v>9.3000000000000007</v>
      </c>
      <c r="B56" s="109">
        <v>40</v>
      </c>
      <c r="C56" s="109">
        <f t="shared" si="0"/>
        <v>0</v>
      </c>
      <c r="D56" s="117">
        <v>0</v>
      </c>
      <c r="F56">
        <v>1</v>
      </c>
      <c r="G56">
        <v>22</v>
      </c>
      <c r="H56">
        <v>38</v>
      </c>
      <c r="I56">
        <v>40</v>
      </c>
      <c r="J56">
        <v>40</v>
      </c>
      <c r="K56">
        <v>40</v>
      </c>
      <c r="L56">
        <v>38</v>
      </c>
      <c r="M56">
        <v>19</v>
      </c>
      <c r="N56">
        <v>0</v>
      </c>
      <c r="O56">
        <v>0</v>
      </c>
      <c r="P56">
        <v>40</v>
      </c>
      <c r="Q56">
        <v>40</v>
      </c>
      <c r="R56">
        <v>40</v>
      </c>
      <c r="S56">
        <v>40</v>
      </c>
      <c r="T56">
        <v>40</v>
      </c>
      <c r="U56">
        <v>40</v>
      </c>
      <c r="V56">
        <v>40</v>
      </c>
      <c r="W56">
        <v>40</v>
      </c>
      <c r="X56">
        <v>40</v>
      </c>
      <c r="Y56">
        <v>35</v>
      </c>
      <c r="Z56">
        <v>40</v>
      </c>
      <c r="AA56">
        <v>40</v>
      </c>
      <c r="AB56">
        <v>40</v>
      </c>
      <c r="AC56">
        <v>40</v>
      </c>
      <c r="AD56">
        <v>40</v>
      </c>
      <c r="AE56">
        <v>40</v>
      </c>
      <c r="AF56">
        <v>40</v>
      </c>
      <c r="AG56">
        <v>40</v>
      </c>
      <c r="AH56">
        <v>40</v>
      </c>
      <c r="AI56">
        <v>40</v>
      </c>
    </row>
    <row r="57" spans="1:35" x14ac:dyDescent="0.3">
      <c r="A57" s="116">
        <v>10.3</v>
      </c>
      <c r="B57" s="109">
        <v>40</v>
      </c>
      <c r="C57" s="109">
        <f t="shared" si="0"/>
        <v>0</v>
      </c>
      <c r="D57" s="117">
        <v>0</v>
      </c>
      <c r="F57">
        <v>4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3</v>
      </c>
      <c r="O57">
        <v>6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</row>
    <row r="58" spans="1:35" x14ac:dyDescent="0.3">
      <c r="A58" s="116">
        <v>11.3</v>
      </c>
      <c r="B58" s="109">
        <v>40</v>
      </c>
      <c r="C58" s="109">
        <f t="shared" si="0"/>
        <v>0</v>
      </c>
      <c r="D58" s="117">
        <v>0</v>
      </c>
    </row>
    <row r="59" spans="1:35" x14ac:dyDescent="0.3">
      <c r="A59" s="116">
        <v>12.3</v>
      </c>
      <c r="B59" s="109">
        <v>40</v>
      </c>
      <c r="C59" s="109">
        <f t="shared" si="0"/>
        <v>0</v>
      </c>
      <c r="D59" s="117">
        <v>0</v>
      </c>
    </row>
    <row r="60" spans="1:35" x14ac:dyDescent="0.3">
      <c r="A60" s="116">
        <v>13.3</v>
      </c>
      <c r="B60" s="109">
        <v>40</v>
      </c>
      <c r="C60" s="109">
        <f t="shared" si="0"/>
        <v>0</v>
      </c>
      <c r="D60" s="117">
        <v>0</v>
      </c>
    </row>
    <row r="61" spans="1:35" x14ac:dyDescent="0.3">
      <c r="A61" s="116">
        <v>14.3</v>
      </c>
      <c r="B61" s="109">
        <v>40</v>
      </c>
      <c r="C61" s="109">
        <f t="shared" si="0"/>
        <v>0</v>
      </c>
      <c r="D61" s="117">
        <v>0</v>
      </c>
    </row>
    <row r="62" spans="1:35" x14ac:dyDescent="0.3">
      <c r="A62" s="116">
        <v>15.3</v>
      </c>
      <c r="B62" s="109">
        <v>40</v>
      </c>
      <c r="C62" s="109">
        <f t="shared" si="0"/>
        <v>0</v>
      </c>
      <c r="D62" s="117">
        <v>0</v>
      </c>
    </row>
    <row r="63" spans="1:35" ht="15" thickBot="1" x14ac:dyDescent="0.35">
      <c r="A63" s="118">
        <v>16.3</v>
      </c>
      <c r="B63" s="114">
        <v>40</v>
      </c>
      <c r="C63" s="114">
        <f>40-B63-D63</f>
        <v>0</v>
      </c>
      <c r="D63" s="119"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U F A A B Q S w M E F A A C A A g A 2 J S n V u G d A F u l A A A A 9 g A A A B I A H A B D b 2 5 m a W c v U G F j a 2 F n Z S 5 4 b W w g o h g A K K A U A A A A A A A A A A A A A A A A A A A A A A A A A A A A h Y 9 N D o I w G E S v Q r q n P 0 i M I R 9 l 4 c p E E h O N c d u U C o 1 Q D C 2 W u 7 n w S F 5 B j K L u X M 6 b t 5 i 5 X 2 + Q D U 0 d X F R n d W t S x D B F g T K y L b Q p U 9 S 7 Y 7 h A G Y e N k C d R q m C U j U 0 G W 6 S o c u 6 c E O K 9 x 3 6 G 2 6 4 k E a W M H P L 1 V l a q E e g j 6 / 9 y q I 1 1 w k i F O O x f Y 3 i E G Z v j m M a Y A p k g 5 N p 8 h W j c + 2 x / I C z 7 2 v W d 4 t q F q x 2 Q K Q J 5 f + A P U E s D B B Q A A g A I A N i U p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l K d W l m 1 X 5 T 4 C A A B k C Q A A E w A c A E Z v c m 1 1 b G F z L 1 N l Y 3 R p b 2 4 x L m 0 g o h g A K K A U A A A A A A A A A A A A A A A A A A A A A A A A A A A A h d V N T 9 s w H M f x e 6 W + B y t c W i m L i B 8 D q A d U N o 3 D 2 E N Z L 2 S q T G K Y h R u j 2 E V Q x H u f U Z l W L b 9 p u S T 5 R k n + H + e Q Y J p o f U c W u 3 1 5 M h 6 N R + G n 7 k 1 L D j K 5 J L R 8 1 9 p m V V L C D l d z Z 3 R P g u m C 7 0 m r o 8 7 I j D g T x y O S t s + 9 v b W d S W k e H o o z 3 2 z W p o u T D 9 a Z Y u 6 7 m E 7 C J J s f 1 9 + D 6 U N 9 H v S 1 c U 7 X Z y b c R X 9 f f 7 N h 4 6 K O l p y 6 G 1 2 r l V x O z C O p l t O 9 S 7 e 9 2 W 5 t v Z t k c f d U 7 8 9 Y o B m L J j x k 0 / z q z D i 7 t t H 0 s y z P c j L 3 b r P u w u z o M C f v u 8 a 3 t r u d l V T Q n H z d + G g W 8 c m Z 2 Z / D 4 s J 3 5 s c 0 3 1 k P s v M E C l F v 0 6 p Z o t 1 W R 0 N a S 5 x 9 S C j / u j C X + j r d 9 q X 3 6 / S M j 0 a 3 S T 1 5 W 6 S c X L 1 d O H V u 0 W i n + z C L / W b / D Z / S T D e 2 0 d G T a O / 3 H n n Z 6 y 7 c + H 6 9 M 1 w + 3 Z s w + e 9 E + f N z 9 v u j H B O 5 L F i 7 T u s Q 0 9 0 k m s f 4 k p P n b B B W 5 T D R Y W L D x I d J D J M c J j V M V U q J J 3 n x i t 2 1 I 9 D K Q x R L F C m K D E W O o k B R o q h Q R K A S i S g S U S S i S E S R i C I R R S K K R B S J K B J R J G J I x J C I I R F D I o Z E D I k Y E j E k Y k j E k I g j E U c i j k Q c i T g S c S T i S M S R i C M R R y K B R A K J B B I J J B J I J J B I I J F A I o F E A o k k E k k k k k g k k U g i k U Q i i U Q S i S Q S S S R S S K S Q S C G R Q i K F R A q J F B I p J F J I p J C o Q q I K i S o k q p C o Q q I K i S o k q p C o + k v 0 M h 2 P b P e v 3 / b J L 1 B L A Q I t A B Q A A g A I A N i U p 1 b h n Q B b p Q A A A P Y A A A A S A A A A A A A A A A A A A A A A A A A A A A B D b 2 5 m a W c v U G F j a 2 F n Z S 5 4 b W x Q S w E C L Q A U A A I A C A D Y l K d W D 8 r p q 6 Q A A A D p A A A A E w A A A A A A A A A A A A A A A A D x A A A A W 0 N v b n R l b n R f V H l w Z X N d L n h t b F B L A Q I t A B Q A A g A I A N i U p 1 a W b V f l P g I A A G Q J A A A T A A A A A A A A A A A A A A A A A O I B A A B G b 3 J t d W x h c y 9 T Z W N 0 a W 9 u M S 5 t U E s F B g A A A A A D A A M A w g A A A G 0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t J A A A A A A A A O U k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2 V i U y M D I x L W R p Y 1 8 x M i U y M D M w X 0 N s Z W F y J T I w c 2 V u c 2 9 y J T I w Z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1 L T A 3 V D E 2 O j M 3 O j Q w L j I 0 N D A 0 O D l a I i A v P j x F b n R y e S B U e X B l P S J G a W x s Q 2 9 s d W 1 u V H l w Z X M i I F Z h b H V l P S J z Q m d Z R 0 J n W U d C Z 1 l H Q X d N R E F 3 T U R B d 0 1 E Q X d N R E F 3 T U R B d 0 1 E Q X d N R E F 3 T U R B d 0 1 E Q X d N R E F 3 T U R B d 0 1 E Q X d N R E F 3 T U R B d 0 1 E Q X d N R E F 3 T U R B d 0 1 E Q X d N R E F 3 T U R B d 0 1 E Q X d N R E F 3 T U R B d 0 1 E Q X d N R E F 3 T U R B d 0 1 E I i A v P j x F b n R y e S B U e X B l P S J G a W x s Q 2 9 s d W 1 u T m F t Z X M i I F Z h b H V l P S J z W y Z x d W 9 0 O 0 R v Y 3 V t Z W 5 0 O i A 2 V i 4 z Z G 0 m c X V v d D s s J n F 1 b 3 Q 7 Q 2 9 s d W 1 u M S Z x d W 9 0 O y w m c X V v d D t f M S Z x d W 9 0 O y w m c X V v d D t f M i Z x d W 9 0 O y w m c X V v d D t f M y Z x d W 9 0 O y w m c X V v d D t f N C Z x d W 9 0 O y w m c X V v d D t f N S Z x d W 9 0 O y w m c X V v d D t f N i Z x d W 9 0 O y w m c X V v d D t f N y Z x d W 9 0 O y w m c X V v d D t f O C Z x d W 9 0 O y w m c X V v d D t f O S Z x d W 9 0 O y w m c X V v d D t f M T A m c X V v d D s s J n F 1 b 3 Q 7 X z E x J n F 1 b 3 Q 7 L C Z x d W 9 0 O 1 8 x M i Z x d W 9 0 O y w m c X V v d D t f M T M m c X V v d D s s J n F 1 b 3 Q 7 X z E 0 J n F 1 b 3 Q 7 L C Z x d W 9 0 O 1 8 x N S Z x d W 9 0 O y w m c X V v d D t f M T Y m c X V v d D s s J n F 1 b 3 Q 7 X z E 3 J n F 1 b 3 Q 7 L C Z x d W 9 0 O 1 8 x O C Z x d W 9 0 O y w m c X V v d D t f M T k m c X V v d D s s J n F 1 b 3 Q 7 X z I w J n F 1 b 3 Q 7 L C Z x d W 9 0 O 1 8 y M S Z x d W 9 0 O y w m c X V v d D t f M j I m c X V v d D s s J n F 1 b 3 Q 7 X z I z J n F 1 b 3 Q 7 L C Z x d W 9 0 O 1 8 y N C Z x d W 9 0 O y w m c X V v d D t f M j U m c X V v d D s s J n F 1 b 3 Q 7 X z I 2 J n F 1 b 3 Q 7 L C Z x d W 9 0 O 1 8 y N y Z x d W 9 0 O y w m c X V v d D t f M j g m c X V v d D s s J n F 1 b 3 Q 7 X z I 5 J n F 1 b 3 Q 7 L C Z x d W 9 0 O 1 8 z M C Z x d W 9 0 O y w m c X V v d D t f M z E m c X V v d D s s J n F 1 b 3 Q 7 X z M y J n F 1 b 3 Q 7 L C Z x d W 9 0 O 1 8 z M y Z x d W 9 0 O y w m c X V v d D t f M z Q m c X V v d D s s J n F 1 b 3 Q 7 X z M 1 J n F 1 b 3 Q 7 L C Z x d W 9 0 O 1 8 z N i Z x d W 9 0 O y w m c X V v d D t f M z c m c X V v d D s s J n F 1 b 3 Q 7 X z M 4 J n F 1 b 3 Q 7 L C Z x d W 9 0 O 1 8 z O S Z x d W 9 0 O y w m c X V v d D t f N D A m c X V v d D s s J n F 1 b 3 Q 7 X z Q x J n F 1 b 3 Q 7 L C Z x d W 9 0 O 1 8 0 M i Z x d W 9 0 O y w m c X V v d D t f N D M m c X V v d D s s J n F 1 b 3 Q 7 X z Q 0 J n F 1 b 3 Q 7 L C Z x d W 9 0 O 1 8 0 N S Z x d W 9 0 O y w m c X V v d D t f N D Y m c X V v d D s s J n F 1 b 3 Q 7 X z Q 3 J n F 1 b 3 Q 7 L C Z x d W 9 0 O 1 8 0 O C Z x d W 9 0 O y w m c X V v d D t f N D k m c X V v d D s s J n F 1 b 3 Q 7 X z U w J n F 1 b 3 Q 7 L C Z x d W 9 0 O 1 8 1 M S Z x d W 9 0 O y w m c X V v d D t f N T I m c X V v d D s s J n F 1 b 3 Q 7 X z U z J n F 1 b 3 Q 7 L C Z x d W 9 0 O 1 8 1 N C Z x d W 9 0 O y w m c X V v d D t f N T U m c X V v d D s s J n F 1 b 3 Q 7 X z U 2 J n F 1 b 3 Q 7 L C Z x d W 9 0 O 1 8 1 N y Z x d W 9 0 O y w m c X V v d D t f N T g m c X V v d D s s J n F 1 b 3 Q 7 X z U 5 J n F 1 b 3 Q 7 L C Z x d W 9 0 O 1 8 2 M C Z x d W 9 0 O y w m c X V v d D t f N j E m c X V v d D s s J n F 1 b 3 Q 7 X z Y y J n F 1 b 3 Q 7 L C Z x d W 9 0 O 1 8 2 M y Z x d W 9 0 O y w m c X V v d D t f N j Q m c X V v d D s s J n F 1 b 3 Q 7 X z Y 1 J n F 1 b 3 Q 7 L C Z x d W 9 0 O 1 8 2 N i Z x d W 9 0 O y w m c X V v d D t f N j c m c X V v d D s s J n F 1 b 3 Q 7 X z Y 4 J n F 1 b 3 Q 7 L C Z x d W 9 0 O 1 8 2 O S Z x d W 9 0 O y w m c X V v d D t f N z A m c X V v d D s s J n F 1 b 3 Q 7 X z c x J n F 1 b 3 Q 7 L C Z x d W 9 0 O 1 8 3 M i Z x d W 9 0 O y w m c X V v d D t f N z M m c X V v d D s s J n F 1 b 3 Q 7 X z c 0 J n F 1 b 3 Q 7 L C Z x d W 9 0 O 1 8 3 N S Z x d W 9 0 O y w m c X V v d D t f N z Y m c X V v d D s s J n F 1 b 3 Q 7 X z c 3 J n F 1 b 3 Q 7 L C Z x d W 9 0 O 1 8 3 O C Z x d W 9 0 O y w m c X V v d D t f N z k m c X V v d D s s J n F 1 b 3 Q 7 X z g w J n F 1 b 3 Q 7 L C Z x d W 9 0 O 1 8 4 M S Z x d W 9 0 O y w m c X V v d D t f O D I m c X V v d D s s J n F 1 b 3 Q 7 X z g z J n F 1 b 3 Q 7 L C Z x d W 9 0 O 1 8 4 N C Z x d W 9 0 O y w m c X V v d D t f O D U m c X V v d D s s J n F 1 b 3 Q 7 X z g 2 J n F 1 b 3 Q 7 L C Z x d W 9 0 O 1 8 4 N y Z x d W 9 0 O y w m c X V v d D t f O D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l Y g M j E t Z G l j X z E y I D M w X 0 N s Z W F y I H N l b n N v c i B k Y X R h L 0 F 1 d G 9 S Z W 1 v d m V k Q 2 9 s d W 1 u c z E u e 0 R v Y 3 V t Z W 5 0 O i A 2 V i 4 z Z G 0 s M H 0 m c X V v d D s s J n F 1 b 3 Q 7 U 2 V j d G l v b j E v N l Y g M j E t Z G l j X z E y I D M w X 0 N s Z W F y I H N l b n N v c i B k Y X R h L 0 F 1 d G 9 S Z W 1 v d m V k Q 2 9 s d W 1 u c z E u e 0 N v b H V t b j E s M X 0 m c X V v d D s s J n F 1 b 3 Q 7 U 2 V j d G l v b j E v N l Y g M j E t Z G l j X z E y I D M w X 0 N s Z W F y I H N l b n N v c i B k Y X R h L 0 F 1 d G 9 S Z W 1 v d m V k Q 2 9 s d W 1 u c z E u e 1 8 x L D J 9 J n F 1 b 3 Q 7 L C Z x d W 9 0 O 1 N l Y 3 R p b 2 4 x L z Z W I D I x L W R p Y 1 8 x M i A z M F 9 D b G V h c i B z Z W 5 z b 3 I g Z G F 0 Y S 9 B d X R v U m V t b 3 Z l Z E N v b H V t b n M x L n t f M i w z f S Z x d W 9 0 O y w m c X V v d D t T Z W N 0 a W 9 u M S 8 2 V i A y M S 1 k a W N f M T I g M z B f Q 2 x l Y X I g c 2 V u c 2 9 y I G R h d G E v Q X V 0 b 1 J l b W 9 2 Z W R D b 2 x 1 b W 5 z M S 5 7 X z M s N H 0 m c X V v d D s s J n F 1 b 3 Q 7 U 2 V j d G l v b j E v N l Y g M j E t Z G l j X z E y I D M w X 0 N s Z W F y I H N l b n N v c i B k Y X R h L 0 F 1 d G 9 S Z W 1 v d m V k Q 2 9 s d W 1 u c z E u e 1 8 0 L D V 9 J n F 1 b 3 Q 7 L C Z x d W 9 0 O 1 N l Y 3 R p b 2 4 x L z Z W I D I x L W R p Y 1 8 x M i A z M F 9 D b G V h c i B z Z W 5 z b 3 I g Z G F 0 Y S 9 B d X R v U m V t b 3 Z l Z E N v b H V t b n M x L n t f N S w 2 f S Z x d W 9 0 O y w m c X V v d D t T Z W N 0 a W 9 u M S 8 2 V i A y M S 1 k a W N f M T I g M z B f Q 2 x l Y X I g c 2 V u c 2 9 y I G R h d G E v Q X V 0 b 1 J l b W 9 2 Z W R D b 2 x 1 b W 5 z M S 5 7 X z Y s N 3 0 m c X V v d D s s J n F 1 b 3 Q 7 U 2 V j d G l v b j E v N l Y g M j E t Z G l j X z E y I D M w X 0 N s Z W F y I H N l b n N v c i B k Y X R h L 0 F 1 d G 9 S Z W 1 v d m V k Q 2 9 s d W 1 u c z E u e 1 8 3 L D h 9 J n F 1 b 3 Q 7 L C Z x d W 9 0 O 1 N l Y 3 R p b 2 4 x L z Z W I D I x L W R p Y 1 8 x M i A z M F 9 D b G V h c i B z Z W 5 z b 3 I g Z G F 0 Y S 9 B d X R v U m V t b 3 Z l Z E N v b H V t b n M x L n t f O C w 5 f S Z x d W 9 0 O y w m c X V v d D t T Z W N 0 a W 9 u M S 8 2 V i A y M S 1 k a W N f M T I g M z B f Q 2 x l Y X I g c 2 V u c 2 9 y I G R h d G E v Q X V 0 b 1 J l b W 9 2 Z W R D b 2 x 1 b W 5 z M S 5 7 X z k s M T B 9 J n F 1 b 3 Q 7 L C Z x d W 9 0 O 1 N l Y 3 R p b 2 4 x L z Z W I D I x L W R p Y 1 8 x M i A z M F 9 D b G V h c i B z Z W 5 z b 3 I g Z G F 0 Y S 9 B d X R v U m V t b 3 Z l Z E N v b H V t b n M x L n t f M T A s M T F 9 J n F 1 b 3 Q 7 L C Z x d W 9 0 O 1 N l Y 3 R p b 2 4 x L z Z W I D I x L W R p Y 1 8 x M i A z M F 9 D b G V h c i B z Z W 5 z b 3 I g Z G F 0 Y S 9 B d X R v U m V t b 3 Z l Z E N v b H V t b n M x L n t f M T E s M T J 9 J n F 1 b 3 Q 7 L C Z x d W 9 0 O 1 N l Y 3 R p b 2 4 x L z Z W I D I x L W R p Y 1 8 x M i A z M F 9 D b G V h c i B z Z W 5 z b 3 I g Z G F 0 Y S 9 B d X R v U m V t b 3 Z l Z E N v b H V t b n M x L n t f M T I s M T N 9 J n F 1 b 3 Q 7 L C Z x d W 9 0 O 1 N l Y 3 R p b 2 4 x L z Z W I D I x L W R p Y 1 8 x M i A z M F 9 D b G V h c i B z Z W 5 z b 3 I g Z G F 0 Y S 9 B d X R v U m V t b 3 Z l Z E N v b H V t b n M x L n t f M T M s M T R 9 J n F 1 b 3 Q 7 L C Z x d W 9 0 O 1 N l Y 3 R p b 2 4 x L z Z W I D I x L W R p Y 1 8 x M i A z M F 9 D b G V h c i B z Z W 5 z b 3 I g Z G F 0 Y S 9 B d X R v U m V t b 3 Z l Z E N v b H V t b n M x L n t f M T Q s M T V 9 J n F 1 b 3 Q 7 L C Z x d W 9 0 O 1 N l Y 3 R p b 2 4 x L z Z W I D I x L W R p Y 1 8 x M i A z M F 9 D b G V h c i B z Z W 5 z b 3 I g Z G F 0 Y S 9 B d X R v U m V t b 3 Z l Z E N v b H V t b n M x L n t f M T U s M T Z 9 J n F 1 b 3 Q 7 L C Z x d W 9 0 O 1 N l Y 3 R p b 2 4 x L z Z W I D I x L W R p Y 1 8 x M i A z M F 9 D b G V h c i B z Z W 5 z b 3 I g Z G F 0 Y S 9 B d X R v U m V t b 3 Z l Z E N v b H V t b n M x L n t f M T Y s M T d 9 J n F 1 b 3 Q 7 L C Z x d W 9 0 O 1 N l Y 3 R p b 2 4 x L z Z W I D I x L W R p Y 1 8 x M i A z M F 9 D b G V h c i B z Z W 5 z b 3 I g Z G F 0 Y S 9 B d X R v U m V t b 3 Z l Z E N v b H V t b n M x L n t f M T c s M T h 9 J n F 1 b 3 Q 7 L C Z x d W 9 0 O 1 N l Y 3 R p b 2 4 x L z Z W I D I x L W R p Y 1 8 x M i A z M F 9 D b G V h c i B z Z W 5 z b 3 I g Z G F 0 Y S 9 B d X R v U m V t b 3 Z l Z E N v b H V t b n M x L n t f M T g s M T l 9 J n F 1 b 3 Q 7 L C Z x d W 9 0 O 1 N l Y 3 R p b 2 4 x L z Z W I D I x L W R p Y 1 8 x M i A z M F 9 D b G V h c i B z Z W 5 z b 3 I g Z G F 0 Y S 9 B d X R v U m V t b 3 Z l Z E N v b H V t b n M x L n t f M T k s M j B 9 J n F 1 b 3 Q 7 L C Z x d W 9 0 O 1 N l Y 3 R p b 2 4 x L z Z W I D I x L W R p Y 1 8 x M i A z M F 9 D b G V h c i B z Z W 5 z b 3 I g Z G F 0 Y S 9 B d X R v U m V t b 3 Z l Z E N v b H V t b n M x L n t f M j A s M j F 9 J n F 1 b 3 Q 7 L C Z x d W 9 0 O 1 N l Y 3 R p b 2 4 x L z Z W I D I x L W R p Y 1 8 x M i A z M F 9 D b G V h c i B z Z W 5 z b 3 I g Z G F 0 Y S 9 B d X R v U m V t b 3 Z l Z E N v b H V t b n M x L n t f M j E s M j J 9 J n F 1 b 3 Q 7 L C Z x d W 9 0 O 1 N l Y 3 R p b 2 4 x L z Z W I D I x L W R p Y 1 8 x M i A z M F 9 D b G V h c i B z Z W 5 z b 3 I g Z G F 0 Y S 9 B d X R v U m V t b 3 Z l Z E N v b H V t b n M x L n t f M j I s M j N 9 J n F 1 b 3 Q 7 L C Z x d W 9 0 O 1 N l Y 3 R p b 2 4 x L z Z W I D I x L W R p Y 1 8 x M i A z M F 9 D b G V h c i B z Z W 5 z b 3 I g Z G F 0 Y S 9 B d X R v U m V t b 3 Z l Z E N v b H V t b n M x L n t f M j M s M j R 9 J n F 1 b 3 Q 7 L C Z x d W 9 0 O 1 N l Y 3 R p b 2 4 x L z Z W I D I x L W R p Y 1 8 x M i A z M F 9 D b G V h c i B z Z W 5 z b 3 I g Z G F 0 Y S 9 B d X R v U m V t b 3 Z l Z E N v b H V t b n M x L n t f M j Q s M j V 9 J n F 1 b 3 Q 7 L C Z x d W 9 0 O 1 N l Y 3 R p b 2 4 x L z Z W I D I x L W R p Y 1 8 x M i A z M F 9 D b G V h c i B z Z W 5 z b 3 I g Z G F 0 Y S 9 B d X R v U m V t b 3 Z l Z E N v b H V t b n M x L n t f M j U s M j Z 9 J n F 1 b 3 Q 7 L C Z x d W 9 0 O 1 N l Y 3 R p b 2 4 x L z Z W I D I x L W R p Y 1 8 x M i A z M F 9 D b G V h c i B z Z W 5 z b 3 I g Z G F 0 Y S 9 B d X R v U m V t b 3 Z l Z E N v b H V t b n M x L n t f M j Y s M j d 9 J n F 1 b 3 Q 7 L C Z x d W 9 0 O 1 N l Y 3 R p b 2 4 x L z Z W I D I x L W R p Y 1 8 x M i A z M F 9 D b G V h c i B z Z W 5 z b 3 I g Z G F 0 Y S 9 B d X R v U m V t b 3 Z l Z E N v b H V t b n M x L n t f M j c s M j h 9 J n F 1 b 3 Q 7 L C Z x d W 9 0 O 1 N l Y 3 R p b 2 4 x L z Z W I D I x L W R p Y 1 8 x M i A z M F 9 D b G V h c i B z Z W 5 z b 3 I g Z G F 0 Y S 9 B d X R v U m V t b 3 Z l Z E N v b H V t b n M x L n t f M j g s M j l 9 J n F 1 b 3 Q 7 L C Z x d W 9 0 O 1 N l Y 3 R p b 2 4 x L z Z W I D I x L W R p Y 1 8 x M i A z M F 9 D b G V h c i B z Z W 5 z b 3 I g Z G F 0 Y S 9 B d X R v U m V t b 3 Z l Z E N v b H V t b n M x L n t f M j k s M z B 9 J n F 1 b 3 Q 7 L C Z x d W 9 0 O 1 N l Y 3 R p b 2 4 x L z Z W I D I x L W R p Y 1 8 x M i A z M F 9 D b G V h c i B z Z W 5 z b 3 I g Z G F 0 Y S 9 B d X R v U m V t b 3 Z l Z E N v b H V t b n M x L n t f M z A s M z F 9 J n F 1 b 3 Q 7 L C Z x d W 9 0 O 1 N l Y 3 R p b 2 4 x L z Z W I D I x L W R p Y 1 8 x M i A z M F 9 D b G V h c i B z Z W 5 z b 3 I g Z G F 0 Y S 9 B d X R v U m V t b 3 Z l Z E N v b H V t b n M x L n t f M z E s M z J 9 J n F 1 b 3 Q 7 L C Z x d W 9 0 O 1 N l Y 3 R p b 2 4 x L z Z W I D I x L W R p Y 1 8 x M i A z M F 9 D b G V h c i B z Z W 5 z b 3 I g Z G F 0 Y S 9 B d X R v U m V t b 3 Z l Z E N v b H V t b n M x L n t f M z I s M z N 9 J n F 1 b 3 Q 7 L C Z x d W 9 0 O 1 N l Y 3 R p b 2 4 x L z Z W I D I x L W R p Y 1 8 x M i A z M F 9 D b G V h c i B z Z W 5 z b 3 I g Z G F 0 Y S 9 B d X R v U m V t b 3 Z l Z E N v b H V t b n M x L n t f M z M s M z R 9 J n F 1 b 3 Q 7 L C Z x d W 9 0 O 1 N l Y 3 R p b 2 4 x L z Z W I D I x L W R p Y 1 8 x M i A z M F 9 D b G V h c i B z Z W 5 z b 3 I g Z G F 0 Y S 9 B d X R v U m V t b 3 Z l Z E N v b H V t b n M x L n t f M z Q s M z V 9 J n F 1 b 3 Q 7 L C Z x d W 9 0 O 1 N l Y 3 R p b 2 4 x L z Z W I D I x L W R p Y 1 8 x M i A z M F 9 D b G V h c i B z Z W 5 z b 3 I g Z G F 0 Y S 9 B d X R v U m V t b 3 Z l Z E N v b H V t b n M x L n t f M z U s M z Z 9 J n F 1 b 3 Q 7 L C Z x d W 9 0 O 1 N l Y 3 R p b 2 4 x L z Z W I D I x L W R p Y 1 8 x M i A z M F 9 D b G V h c i B z Z W 5 z b 3 I g Z G F 0 Y S 9 B d X R v U m V t b 3 Z l Z E N v b H V t b n M x L n t f M z Y s M z d 9 J n F 1 b 3 Q 7 L C Z x d W 9 0 O 1 N l Y 3 R p b 2 4 x L z Z W I D I x L W R p Y 1 8 x M i A z M F 9 D b G V h c i B z Z W 5 z b 3 I g Z G F 0 Y S 9 B d X R v U m V t b 3 Z l Z E N v b H V t b n M x L n t f M z c s M z h 9 J n F 1 b 3 Q 7 L C Z x d W 9 0 O 1 N l Y 3 R p b 2 4 x L z Z W I D I x L W R p Y 1 8 x M i A z M F 9 D b G V h c i B z Z W 5 z b 3 I g Z G F 0 Y S 9 B d X R v U m V t b 3 Z l Z E N v b H V t b n M x L n t f M z g s M z l 9 J n F 1 b 3 Q 7 L C Z x d W 9 0 O 1 N l Y 3 R p b 2 4 x L z Z W I D I x L W R p Y 1 8 x M i A z M F 9 D b G V h c i B z Z W 5 z b 3 I g Z G F 0 Y S 9 B d X R v U m V t b 3 Z l Z E N v b H V t b n M x L n t f M z k s N D B 9 J n F 1 b 3 Q 7 L C Z x d W 9 0 O 1 N l Y 3 R p b 2 4 x L z Z W I D I x L W R p Y 1 8 x M i A z M F 9 D b G V h c i B z Z W 5 z b 3 I g Z G F 0 Y S 9 B d X R v U m V t b 3 Z l Z E N v b H V t b n M x L n t f N D A s N D F 9 J n F 1 b 3 Q 7 L C Z x d W 9 0 O 1 N l Y 3 R p b 2 4 x L z Z W I D I x L W R p Y 1 8 x M i A z M F 9 D b G V h c i B z Z W 5 z b 3 I g Z G F 0 Y S 9 B d X R v U m V t b 3 Z l Z E N v b H V t b n M x L n t f N D E s N D J 9 J n F 1 b 3 Q 7 L C Z x d W 9 0 O 1 N l Y 3 R p b 2 4 x L z Z W I D I x L W R p Y 1 8 x M i A z M F 9 D b G V h c i B z Z W 5 z b 3 I g Z G F 0 Y S 9 B d X R v U m V t b 3 Z l Z E N v b H V t b n M x L n t f N D I s N D N 9 J n F 1 b 3 Q 7 L C Z x d W 9 0 O 1 N l Y 3 R p b 2 4 x L z Z W I D I x L W R p Y 1 8 x M i A z M F 9 D b G V h c i B z Z W 5 z b 3 I g Z G F 0 Y S 9 B d X R v U m V t b 3 Z l Z E N v b H V t b n M x L n t f N D M s N D R 9 J n F 1 b 3 Q 7 L C Z x d W 9 0 O 1 N l Y 3 R p b 2 4 x L z Z W I D I x L W R p Y 1 8 x M i A z M F 9 D b G V h c i B z Z W 5 z b 3 I g Z G F 0 Y S 9 B d X R v U m V t b 3 Z l Z E N v b H V t b n M x L n t f N D Q s N D V 9 J n F 1 b 3 Q 7 L C Z x d W 9 0 O 1 N l Y 3 R p b 2 4 x L z Z W I D I x L W R p Y 1 8 x M i A z M F 9 D b G V h c i B z Z W 5 z b 3 I g Z G F 0 Y S 9 B d X R v U m V t b 3 Z l Z E N v b H V t b n M x L n t f N D U s N D Z 9 J n F 1 b 3 Q 7 L C Z x d W 9 0 O 1 N l Y 3 R p b 2 4 x L z Z W I D I x L W R p Y 1 8 x M i A z M F 9 D b G V h c i B z Z W 5 z b 3 I g Z G F 0 Y S 9 B d X R v U m V t b 3 Z l Z E N v b H V t b n M x L n t f N D Y s N D d 9 J n F 1 b 3 Q 7 L C Z x d W 9 0 O 1 N l Y 3 R p b 2 4 x L z Z W I D I x L W R p Y 1 8 x M i A z M F 9 D b G V h c i B z Z W 5 z b 3 I g Z G F 0 Y S 9 B d X R v U m V t b 3 Z l Z E N v b H V t b n M x L n t f N D c s N D h 9 J n F 1 b 3 Q 7 L C Z x d W 9 0 O 1 N l Y 3 R p b 2 4 x L z Z W I D I x L W R p Y 1 8 x M i A z M F 9 D b G V h c i B z Z W 5 z b 3 I g Z G F 0 Y S 9 B d X R v U m V t b 3 Z l Z E N v b H V t b n M x L n t f N D g s N D l 9 J n F 1 b 3 Q 7 L C Z x d W 9 0 O 1 N l Y 3 R p b 2 4 x L z Z W I D I x L W R p Y 1 8 x M i A z M F 9 D b G V h c i B z Z W 5 z b 3 I g Z G F 0 Y S 9 B d X R v U m V t b 3 Z l Z E N v b H V t b n M x L n t f N D k s N T B 9 J n F 1 b 3 Q 7 L C Z x d W 9 0 O 1 N l Y 3 R p b 2 4 x L z Z W I D I x L W R p Y 1 8 x M i A z M F 9 D b G V h c i B z Z W 5 z b 3 I g Z G F 0 Y S 9 B d X R v U m V t b 3 Z l Z E N v b H V t b n M x L n t f N T A s N T F 9 J n F 1 b 3 Q 7 L C Z x d W 9 0 O 1 N l Y 3 R p b 2 4 x L z Z W I D I x L W R p Y 1 8 x M i A z M F 9 D b G V h c i B z Z W 5 z b 3 I g Z G F 0 Y S 9 B d X R v U m V t b 3 Z l Z E N v b H V t b n M x L n t f N T E s N T J 9 J n F 1 b 3 Q 7 L C Z x d W 9 0 O 1 N l Y 3 R p b 2 4 x L z Z W I D I x L W R p Y 1 8 x M i A z M F 9 D b G V h c i B z Z W 5 z b 3 I g Z G F 0 Y S 9 B d X R v U m V t b 3 Z l Z E N v b H V t b n M x L n t f N T I s N T N 9 J n F 1 b 3 Q 7 L C Z x d W 9 0 O 1 N l Y 3 R p b 2 4 x L z Z W I D I x L W R p Y 1 8 x M i A z M F 9 D b G V h c i B z Z W 5 z b 3 I g Z G F 0 Y S 9 B d X R v U m V t b 3 Z l Z E N v b H V t b n M x L n t f N T M s N T R 9 J n F 1 b 3 Q 7 L C Z x d W 9 0 O 1 N l Y 3 R p b 2 4 x L z Z W I D I x L W R p Y 1 8 x M i A z M F 9 D b G V h c i B z Z W 5 z b 3 I g Z G F 0 Y S 9 B d X R v U m V t b 3 Z l Z E N v b H V t b n M x L n t f N T Q s N T V 9 J n F 1 b 3 Q 7 L C Z x d W 9 0 O 1 N l Y 3 R p b 2 4 x L z Z W I D I x L W R p Y 1 8 x M i A z M F 9 D b G V h c i B z Z W 5 z b 3 I g Z G F 0 Y S 9 B d X R v U m V t b 3 Z l Z E N v b H V t b n M x L n t f N T U s N T Z 9 J n F 1 b 3 Q 7 L C Z x d W 9 0 O 1 N l Y 3 R p b 2 4 x L z Z W I D I x L W R p Y 1 8 x M i A z M F 9 D b G V h c i B z Z W 5 z b 3 I g Z G F 0 Y S 9 B d X R v U m V t b 3 Z l Z E N v b H V t b n M x L n t f N T Y s N T d 9 J n F 1 b 3 Q 7 L C Z x d W 9 0 O 1 N l Y 3 R p b 2 4 x L z Z W I D I x L W R p Y 1 8 x M i A z M F 9 D b G V h c i B z Z W 5 z b 3 I g Z G F 0 Y S 9 B d X R v U m V t b 3 Z l Z E N v b H V t b n M x L n t f N T c s N T h 9 J n F 1 b 3 Q 7 L C Z x d W 9 0 O 1 N l Y 3 R p b 2 4 x L z Z W I D I x L W R p Y 1 8 x M i A z M F 9 D b G V h c i B z Z W 5 z b 3 I g Z G F 0 Y S 9 B d X R v U m V t b 3 Z l Z E N v b H V t b n M x L n t f N T g s N T l 9 J n F 1 b 3 Q 7 L C Z x d W 9 0 O 1 N l Y 3 R p b 2 4 x L z Z W I D I x L W R p Y 1 8 x M i A z M F 9 D b G V h c i B z Z W 5 z b 3 I g Z G F 0 Y S 9 B d X R v U m V t b 3 Z l Z E N v b H V t b n M x L n t f N T k s N j B 9 J n F 1 b 3 Q 7 L C Z x d W 9 0 O 1 N l Y 3 R p b 2 4 x L z Z W I D I x L W R p Y 1 8 x M i A z M F 9 D b G V h c i B z Z W 5 z b 3 I g Z G F 0 Y S 9 B d X R v U m V t b 3 Z l Z E N v b H V t b n M x L n t f N j A s N j F 9 J n F 1 b 3 Q 7 L C Z x d W 9 0 O 1 N l Y 3 R p b 2 4 x L z Z W I D I x L W R p Y 1 8 x M i A z M F 9 D b G V h c i B z Z W 5 z b 3 I g Z G F 0 Y S 9 B d X R v U m V t b 3 Z l Z E N v b H V t b n M x L n t f N j E s N j J 9 J n F 1 b 3 Q 7 L C Z x d W 9 0 O 1 N l Y 3 R p b 2 4 x L z Z W I D I x L W R p Y 1 8 x M i A z M F 9 D b G V h c i B z Z W 5 z b 3 I g Z G F 0 Y S 9 B d X R v U m V t b 3 Z l Z E N v b H V t b n M x L n t f N j I s N j N 9 J n F 1 b 3 Q 7 L C Z x d W 9 0 O 1 N l Y 3 R p b 2 4 x L z Z W I D I x L W R p Y 1 8 x M i A z M F 9 D b G V h c i B z Z W 5 z b 3 I g Z G F 0 Y S 9 B d X R v U m V t b 3 Z l Z E N v b H V t b n M x L n t f N j M s N j R 9 J n F 1 b 3 Q 7 L C Z x d W 9 0 O 1 N l Y 3 R p b 2 4 x L z Z W I D I x L W R p Y 1 8 x M i A z M F 9 D b G V h c i B z Z W 5 z b 3 I g Z G F 0 Y S 9 B d X R v U m V t b 3 Z l Z E N v b H V t b n M x L n t f N j Q s N j V 9 J n F 1 b 3 Q 7 L C Z x d W 9 0 O 1 N l Y 3 R p b 2 4 x L z Z W I D I x L W R p Y 1 8 x M i A z M F 9 D b G V h c i B z Z W 5 z b 3 I g Z G F 0 Y S 9 B d X R v U m V t b 3 Z l Z E N v b H V t b n M x L n t f N j U s N j Z 9 J n F 1 b 3 Q 7 L C Z x d W 9 0 O 1 N l Y 3 R p b 2 4 x L z Z W I D I x L W R p Y 1 8 x M i A z M F 9 D b G V h c i B z Z W 5 z b 3 I g Z G F 0 Y S 9 B d X R v U m V t b 3 Z l Z E N v b H V t b n M x L n t f N j Y s N j d 9 J n F 1 b 3 Q 7 L C Z x d W 9 0 O 1 N l Y 3 R p b 2 4 x L z Z W I D I x L W R p Y 1 8 x M i A z M F 9 D b G V h c i B z Z W 5 z b 3 I g Z G F 0 Y S 9 B d X R v U m V t b 3 Z l Z E N v b H V t b n M x L n t f N j c s N j h 9 J n F 1 b 3 Q 7 L C Z x d W 9 0 O 1 N l Y 3 R p b 2 4 x L z Z W I D I x L W R p Y 1 8 x M i A z M F 9 D b G V h c i B z Z W 5 z b 3 I g Z G F 0 Y S 9 B d X R v U m V t b 3 Z l Z E N v b H V t b n M x L n t f N j g s N j l 9 J n F 1 b 3 Q 7 L C Z x d W 9 0 O 1 N l Y 3 R p b 2 4 x L z Z W I D I x L W R p Y 1 8 x M i A z M F 9 D b G V h c i B z Z W 5 z b 3 I g Z G F 0 Y S 9 B d X R v U m V t b 3 Z l Z E N v b H V t b n M x L n t f N j k s N z B 9 J n F 1 b 3 Q 7 L C Z x d W 9 0 O 1 N l Y 3 R p b 2 4 x L z Z W I D I x L W R p Y 1 8 x M i A z M F 9 D b G V h c i B z Z W 5 z b 3 I g Z G F 0 Y S 9 B d X R v U m V t b 3 Z l Z E N v b H V t b n M x L n t f N z A s N z F 9 J n F 1 b 3 Q 7 L C Z x d W 9 0 O 1 N l Y 3 R p b 2 4 x L z Z W I D I x L W R p Y 1 8 x M i A z M F 9 D b G V h c i B z Z W 5 z b 3 I g Z G F 0 Y S 9 B d X R v U m V t b 3 Z l Z E N v b H V t b n M x L n t f N z E s N z J 9 J n F 1 b 3 Q 7 L C Z x d W 9 0 O 1 N l Y 3 R p b 2 4 x L z Z W I D I x L W R p Y 1 8 x M i A z M F 9 D b G V h c i B z Z W 5 z b 3 I g Z G F 0 Y S 9 B d X R v U m V t b 3 Z l Z E N v b H V t b n M x L n t f N z I s N z N 9 J n F 1 b 3 Q 7 L C Z x d W 9 0 O 1 N l Y 3 R p b 2 4 x L z Z W I D I x L W R p Y 1 8 x M i A z M F 9 D b G V h c i B z Z W 5 z b 3 I g Z G F 0 Y S 9 B d X R v U m V t b 3 Z l Z E N v b H V t b n M x L n t f N z M s N z R 9 J n F 1 b 3 Q 7 L C Z x d W 9 0 O 1 N l Y 3 R p b 2 4 x L z Z W I D I x L W R p Y 1 8 x M i A z M F 9 D b G V h c i B z Z W 5 z b 3 I g Z G F 0 Y S 9 B d X R v U m V t b 3 Z l Z E N v b H V t b n M x L n t f N z Q s N z V 9 J n F 1 b 3 Q 7 L C Z x d W 9 0 O 1 N l Y 3 R p b 2 4 x L z Z W I D I x L W R p Y 1 8 x M i A z M F 9 D b G V h c i B z Z W 5 z b 3 I g Z G F 0 Y S 9 B d X R v U m V t b 3 Z l Z E N v b H V t b n M x L n t f N z U s N z Z 9 J n F 1 b 3 Q 7 L C Z x d W 9 0 O 1 N l Y 3 R p b 2 4 x L z Z W I D I x L W R p Y 1 8 x M i A z M F 9 D b G V h c i B z Z W 5 z b 3 I g Z G F 0 Y S 9 B d X R v U m V t b 3 Z l Z E N v b H V t b n M x L n t f N z Y s N z d 9 J n F 1 b 3 Q 7 L C Z x d W 9 0 O 1 N l Y 3 R p b 2 4 x L z Z W I D I x L W R p Y 1 8 x M i A z M F 9 D b G V h c i B z Z W 5 z b 3 I g Z G F 0 Y S 9 B d X R v U m V t b 3 Z l Z E N v b H V t b n M x L n t f N z c s N z h 9 J n F 1 b 3 Q 7 L C Z x d W 9 0 O 1 N l Y 3 R p b 2 4 x L z Z W I D I x L W R p Y 1 8 x M i A z M F 9 D b G V h c i B z Z W 5 z b 3 I g Z G F 0 Y S 9 B d X R v U m V t b 3 Z l Z E N v b H V t b n M x L n t f N z g s N z l 9 J n F 1 b 3 Q 7 L C Z x d W 9 0 O 1 N l Y 3 R p b 2 4 x L z Z W I D I x L W R p Y 1 8 x M i A z M F 9 D b G V h c i B z Z W 5 z b 3 I g Z G F 0 Y S 9 B d X R v U m V t b 3 Z l Z E N v b H V t b n M x L n t f N z k s O D B 9 J n F 1 b 3 Q 7 L C Z x d W 9 0 O 1 N l Y 3 R p b 2 4 x L z Z W I D I x L W R p Y 1 8 x M i A z M F 9 D b G V h c i B z Z W 5 z b 3 I g Z G F 0 Y S 9 B d X R v U m V t b 3 Z l Z E N v b H V t b n M x L n t f O D A s O D F 9 J n F 1 b 3 Q 7 L C Z x d W 9 0 O 1 N l Y 3 R p b 2 4 x L z Z W I D I x L W R p Y 1 8 x M i A z M F 9 D b G V h c i B z Z W 5 z b 3 I g Z G F 0 Y S 9 B d X R v U m V t b 3 Z l Z E N v b H V t b n M x L n t f O D E s O D J 9 J n F 1 b 3 Q 7 L C Z x d W 9 0 O 1 N l Y 3 R p b 2 4 x L z Z W I D I x L W R p Y 1 8 x M i A z M F 9 D b G V h c i B z Z W 5 z b 3 I g Z G F 0 Y S 9 B d X R v U m V t b 3 Z l Z E N v b H V t b n M x L n t f O D I s O D N 9 J n F 1 b 3 Q 7 L C Z x d W 9 0 O 1 N l Y 3 R p b 2 4 x L z Z W I D I x L W R p Y 1 8 x M i A z M F 9 D b G V h c i B z Z W 5 z b 3 I g Z G F 0 Y S 9 B d X R v U m V t b 3 Z l Z E N v b H V t b n M x L n t f O D M s O D R 9 J n F 1 b 3 Q 7 L C Z x d W 9 0 O 1 N l Y 3 R p b 2 4 x L z Z W I D I x L W R p Y 1 8 x M i A z M F 9 D b G V h c i B z Z W 5 z b 3 I g Z G F 0 Y S 9 B d X R v U m V t b 3 Z l Z E N v b H V t b n M x L n t f O D Q s O D V 9 J n F 1 b 3 Q 7 L C Z x d W 9 0 O 1 N l Y 3 R p b 2 4 x L z Z W I D I x L W R p Y 1 8 x M i A z M F 9 D b G V h c i B z Z W 5 z b 3 I g Z G F 0 Y S 9 B d X R v U m V t b 3 Z l Z E N v b H V t b n M x L n t f O D U s O D Z 9 J n F 1 b 3 Q 7 L C Z x d W 9 0 O 1 N l Y 3 R p b 2 4 x L z Z W I D I x L W R p Y 1 8 x M i A z M F 9 D b G V h c i B z Z W 5 z b 3 I g Z G F 0 Y S 9 B d X R v U m V t b 3 Z l Z E N v b H V t b n M x L n t f O D Y s O D d 9 J n F 1 b 3 Q 7 L C Z x d W 9 0 O 1 N l Y 3 R p b 2 4 x L z Z W I D I x L W R p Y 1 8 x M i A z M F 9 D b G V h c i B z Z W 5 z b 3 I g Z G F 0 Y S 9 B d X R v U m V t b 3 Z l Z E N v b H V t b n M x L n t f O D c s O D h 9 J n F 1 b 3 Q 7 L C Z x d W 9 0 O 1 N l Y 3 R p b 2 4 x L z Z W I D I x L W R p Y 1 8 x M i A z M F 9 D b G V h c i B z Z W 5 z b 3 I g Z G F 0 Y S 9 B d X R v U m V t b 3 Z l Z E N v b H V t b n M x L n t f O D g s O D l 9 J n F 1 b 3 Q 7 X S w m c X V v d D t D b 2 x 1 b W 5 D b 3 V u d C Z x d W 9 0 O z o 5 M C w m c X V v d D t L Z X l D b 2 x 1 b W 5 O Y W 1 l c y Z x d W 9 0 O z p b X S w m c X V v d D t D b 2 x 1 b W 5 J Z G V u d G l 0 a W V z J n F 1 b 3 Q 7 O l s m c X V v d D t T Z W N 0 a W 9 u M S 8 2 V i A y M S 1 k a W N f M T I g M z B f Q 2 x l Y X I g c 2 V u c 2 9 y I G R h d G E v Q X V 0 b 1 J l b W 9 2 Z W R D b 2 x 1 b W 5 z M S 5 7 R G 9 j d W 1 l b n Q 6 I D Z W L j N k b S w w f S Z x d W 9 0 O y w m c X V v d D t T Z W N 0 a W 9 u M S 8 2 V i A y M S 1 k a W N f M T I g M z B f Q 2 x l Y X I g c 2 V u c 2 9 y I G R h d G E v Q X V 0 b 1 J l b W 9 2 Z W R D b 2 x 1 b W 5 z M S 5 7 Q 2 9 s d W 1 u M S w x f S Z x d W 9 0 O y w m c X V v d D t T Z W N 0 a W 9 u M S 8 2 V i A y M S 1 k a W N f M T I g M z B f Q 2 x l Y X I g c 2 V u c 2 9 y I G R h d G E v Q X V 0 b 1 J l b W 9 2 Z W R D b 2 x 1 b W 5 z M S 5 7 X z E s M n 0 m c X V v d D s s J n F 1 b 3 Q 7 U 2 V j d G l v b j E v N l Y g M j E t Z G l j X z E y I D M w X 0 N s Z W F y I H N l b n N v c i B k Y X R h L 0 F 1 d G 9 S Z W 1 v d m V k Q 2 9 s d W 1 u c z E u e 1 8 y L D N 9 J n F 1 b 3 Q 7 L C Z x d W 9 0 O 1 N l Y 3 R p b 2 4 x L z Z W I D I x L W R p Y 1 8 x M i A z M F 9 D b G V h c i B z Z W 5 z b 3 I g Z G F 0 Y S 9 B d X R v U m V t b 3 Z l Z E N v b H V t b n M x L n t f M y w 0 f S Z x d W 9 0 O y w m c X V v d D t T Z W N 0 a W 9 u M S 8 2 V i A y M S 1 k a W N f M T I g M z B f Q 2 x l Y X I g c 2 V u c 2 9 y I G R h d G E v Q X V 0 b 1 J l b W 9 2 Z W R D b 2 x 1 b W 5 z M S 5 7 X z Q s N X 0 m c X V v d D s s J n F 1 b 3 Q 7 U 2 V j d G l v b j E v N l Y g M j E t Z G l j X z E y I D M w X 0 N s Z W F y I H N l b n N v c i B k Y X R h L 0 F 1 d G 9 S Z W 1 v d m V k Q 2 9 s d W 1 u c z E u e 1 8 1 L D Z 9 J n F 1 b 3 Q 7 L C Z x d W 9 0 O 1 N l Y 3 R p b 2 4 x L z Z W I D I x L W R p Y 1 8 x M i A z M F 9 D b G V h c i B z Z W 5 z b 3 I g Z G F 0 Y S 9 B d X R v U m V t b 3 Z l Z E N v b H V t b n M x L n t f N i w 3 f S Z x d W 9 0 O y w m c X V v d D t T Z W N 0 a W 9 u M S 8 2 V i A y M S 1 k a W N f M T I g M z B f Q 2 x l Y X I g c 2 V u c 2 9 y I G R h d G E v Q X V 0 b 1 J l b W 9 2 Z W R D b 2 x 1 b W 5 z M S 5 7 X z c s O H 0 m c X V v d D s s J n F 1 b 3 Q 7 U 2 V j d G l v b j E v N l Y g M j E t Z G l j X z E y I D M w X 0 N s Z W F y I H N l b n N v c i B k Y X R h L 0 F 1 d G 9 S Z W 1 v d m V k Q 2 9 s d W 1 u c z E u e 1 8 4 L D l 9 J n F 1 b 3 Q 7 L C Z x d W 9 0 O 1 N l Y 3 R p b 2 4 x L z Z W I D I x L W R p Y 1 8 x M i A z M F 9 D b G V h c i B z Z W 5 z b 3 I g Z G F 0 Y S 9 B d X R v U m V t b 3 Z l Z E N v b H V t b n M x L n t f O S w x M H 0 m c X V v d D s s J n F 1 b 3 Q 7 U 2 V j d G l v b j E v N l Y g M j E t Z G l j X z E y I D M w X 0 N s Z W F y I H N l b n N v c i B k Y X R h L 0 F 1 d G 9 S Z W 1 v d m V k Q 2 9 s d W 1 u c z E u e 1 8 x M C w x M X 0 m c X V v d D s s J n F 1 b 3 Q 7 U 2 V j d G l v b j E v N l Y g M j E t Z G l j X z E y I D M w X 0 N s Z W F y I H N l b n N v c i B k Y X R h L 0 F 1 d G 9 S Z W 1 v d m V k Q 2 9 s d W 1 u c z E u e 1 8 x M S w x M n 0 m c X V v d D s s J n F 1 b 3 Q 7 U 2 V j d G l v b j E v N l Y g M j E t Z G l j X z E y I D M w X 0 N s Z W F y I H N l b n N v c i B k Y X R h L 0 F 1 d G 9 S Z W 1 v d m V k Q 2 9 s d W 1 u c z E u e 1 8 x M i w x M 3 0 m c X V v d D s s J n F 1 b 3 Q 7 U 2 V j d G l v b j E v N l Y g M j E t Z G l j X z E y I D M w X 0 N s Z W F y I H N l b n N v c i B k Y X R h L 0 F 1 d G 9 S Z W 1 v d m V k Q 2 9 s d W 1 u c z E u e 1 8 x M y w x N H 0 m c X V v d D s s J n F 1 b 3 Q 7 U 2 V j d G l v b j E v N l Y g M j E t Z G l j X z E y I D M w X 0 N s Z W F y I H N l b n N v c i B k Y X R h L 0 F 1 d G 9 S Z W 1 v d m V k Q 2 9 s d W 1 u c z E u e 1 8 x N C w x N X 0 m c X V v d D s s J n F 1 b 3 Q 7 U 2 V j d G l v b j E v N l Y g M j E t Z G l j X z E y I D M w X 0 N s Z W F y I H N l b n N v c i B k Y X R h L 0 F 1 d G 9 S Z W 1 v d m V k Q 2 9 s d W 1 u c z E u e 1 8 x N S w x N n 0 m c X V v d D s s J n F 1 b 3 Q 7 U 2 V j d G l v b j E v N l Y g M j E t Z G l j X z E y I D M w X 0 N s Z W F y I H N l b n N v c i B k Y X R h L 0 F 1 d G 9 S Z W 1 v d m V k Q 2 9 s d W 1 u c z E u e 1 8 x N i w x N 3 0 m c X V v d D s s J n F 1 b 3 Q 7 U 2 V j d G l v b j E v N l Y g M j E t Z G l j X z E y I D M w X 0 N s Z W F y I H N l b n N v c i B k Y X R h L 0 F 1 d G 9 S Z W 1 v d m V k Q 2 9 s d W 1 u c z E u e 1 8 x N y w x O H 0 m c X V v d D s s J n F 1 b 3 Q 7 U 2 V j d G l v b j E v N l Y g M j E t Z G l j X z E y I D M w X 0 N s Z W F y I H N l b n N v c i B k Y X R h L 0 F 1 d G 9 S Z W 1 v d m V k Q 2 9 s d W 1 u c z E u e 1 8 x O C w x O X 0 m c X V v d D s s J n F 1 b 3 Q 7 U 2 V j d G l v b j E v N l Y g M j E t Z G l j X z E y I D M w X 0 N s Z W F y I H N l b n N v c i B k Y X R h L 0 F 1 d G 9 S Z W 1 v d m V k Q 2 9 s d W 1 u c z E u e 1 8 x O S w y M H 0 m c X V v d D s s J n F 1 b 3 Q 7 U 2 V j d G l v b j E v N l Y g M j E t Z G l j X z E y I D M w X 0 N s Z W F y I H N l b n N v c i B k Y X R h L 0 F 1 d G 9 S Z W 1 v d m V k Q 2 9 s d W 1 u c z E u e 1 8 y M C w y M X 0 m c X V v d D s s J n F 1 b 3 Q 7 U 2 V j d G l v b j E v N l Y g M j E t Z G l j X z E y I D M w X 0 N s Z W F y I H N l b n N v c i B k Y X R h L 0 F 1 d G 9 S Z W 1 v d m V k Q 2 9 s d W 1 u c z E u e 1 8 y M S w y M n 0 m c X V v d D s s J n F 1 b 3 Q 7 U 2 V j d G l v b j E v N l Y g M j E t Z G l j X z E y I D M w X 0 N s Z W F y I H N l b n N v c i B k Y X R h L 0 F 1 d G 9 S Z W 1 v d m V k Q 2 9 s d W 1 u c z E u e 1 8 y M i w y M 3 0 m c X V v d D s s J n F 1 b 3 Q 7 U 2 V j d G l v b j E v N l Y g M j E t Z G l j X z E y I D M w X 0 N s Z W F y I H N l b n N v c i B k Y X R h L 0 F 1 d G 9 S Z W 1 v d m V k Q 2 9 s d W 1 u c z E u e 1 8 y M y w y N H 0 m c X V v d D s s J n F 1 b 3 Q 7 U 2 V j d G l v b j E v N l Y g M j E t Z G l j X z E y I D M w X 0 N s Z W F y I H N l b n N v c i B k Y X R h L 0 F 1 d G 9 S Z W 1 v d m V k Q 2 9 s d W 1 u c z E u e 1 8 y N C w y N X 0 m c X V v d D s s J n F 1 b 3 Q 7 U 2 V j d G l v b j E v N l Y g M j E t Z G l j X z E y I D M w X 0 N s Z W F y I H N l b n N v c i B k Y X R h L 0 F 1 d G 9 S Z W 1 v d m V k Q 2 9 s d W 1 u c z E u e 1 8 y N S w y N n 0 m c X V v d D s s J n F 1 b 3 Q 7 U 2 V j d G l v b j E v N l Y g M j E t Z G l j X z E y I D M w X 0 N s Z W F y I H N l b n N v c i B k Y X R h L 0 F 1 d G 9 S Z W 1 v d m V k Q 2 9 s d W 1 u c z E u e 1 8 y N i w y N 3 0 m c X V v d D s s J n F 1 b 3 Q 7 U 2 V j d G l v b j E v N l Y g M j E t Z G l j X z E y I D M w X 0 N s Z W F y I H N l b n N v c i B k Y X R h L 0 F 1 d G 9 S Z W 1 v d m V k Q 2 9 s d W 1 u c z E u e 1 8 y N y w y O H 0 m c X V v d D s s J n F 1 b 3 Q 7 U 2 V j d G l v b j E v N l Y g M j E t Z G l j X z E y I D M w X 0 N s Z W F y I H N l b n N v c i B k Y X R h L 0 F 1 d G 9 S Z W 1 v d m V k Q 2 9 s d W 1 u c z E u e 1 8 y O C w y O X 0 m c X V v d D s s J n F 1 b 3 Q 7 U 2 V j d G l v b j E v N l Y g M j E t Z G l j X z E y I D M w X 0 N s Z W F y I H N l b n N v c i B k Y X R h L 0 F 1 d G 9 S Z W 1 v d m V k Q 2 9 s d W 1 u c z E u e 1 8 y O S w z M H 0 m c X V v d D s s J n F 1 b 3 Q 7 U 2 V j d G l v b j E v N l Y g M j E t Z G l j X z E y I D M w X 0 N s Z W F y I H N l b n N v c i B k Y X R h L 0 F 1 d G 9 S Z W 1 v d m V k Q 2 9 s d W 1 u c z E u e 1 8 z M C w z M X 0 m c X V v d D s s J n F 1 b 3 Q 7 U 2 V j d G l v b j E v N l Y g M j E t Z G l j X z E y I D M w X 0 N s Z W F y I H N l b n N v c i B k Y X R h L 0 F 1 d G 9 S Z W 1 v d m V k Q 2 9 s d W 1 u c z E u e 1 8 z M S w z M n 0 m c X V v d D s s J n F 1 b 3 Q 7 U 2 V j d G l v b j E v N l Y g M j E t Z G l j X z E y I D M w X 0 N s Z W F y I H N l b n N v c i B k Y X R h L 0 F 1 d G 9 S Z W 1 v d m V k Q 2 9 s d W 1 u c z E u e 1 8 z M i w z M 3 0 m c X V v d D s s J n F 1 b 3 Q 7 U 2 V j d G l v b j E v N l Y g M j E t Z G l j X z E y I D M w X 0 N s Z W F y I H N l b n N v c i B k Y X R h L 0 F 1 d G 9 S Z W 1 v d m V k Q 2 9 s d W 1 u c z E u e 1 8 z M y w z N H 0 m c X V v d D s s J n F 1 b 3 Q 7 U 2 V j d G l v b j E v N l Y g M j E t Z G l j X z E y I D M w X 0 N s Z W F y I H N l b n N v c i B k Y X R h L 0 F 1 d G 9 S Z W 1 v d m V k Q 2 9 s d W 1 u c z E u e 1 8 z N C w z N X 0 m c X V v d D s s J n F 1 b 3 Q 7 U 2 V j d G l v b j E v N l Y g M j E t Z G l j X z E y I D M w X 0 N s Z W F y I H N l b n N v c i B k Y X R h L 0 F 1 d G 9 S Z W 1 v d m V k Q 2 9 s d W 1 u c z E u e 1 8 z N S w z N n 0 m c X V v d D s s J n F 1 b 3 Q 7 U 2 V j d G l v b j E v N l Y g M j E t Z G l j X z E y I D M w X 0 N s Z W F y I H N l b n N v c i B k Y X R h L 0 F 1 d G 9 S Z W 1 v d m V k Q 2 9 s d W 1 u c z E u e 1 8 z N i w z N 3 0 m c X V v d D s s J n F 1 b 3 Q 7 U 2 V j d G l v b j E v N l Y g M j E t Z G l j X z E y I D M w X 0 N s Z W F y I H N l b n N v c i B k Y X R h L 0 F 1 d G 9 S Z W 1 v d m V k Q 2 9 s d W 1 u c z E u e 1 8 z N y w z O H 0 m c X V v d D s s J n F 1 b 3 Q 7 U 2 V j d G l v b j E v N l Y g M j E t Z G l j X z E y I D M w X 0 N s Z W F y I H N l b n N v c i B k Y X R h L 0 F 1 d G 9 S Z W 1 v d m V k Q 2 9 s d W 1 u c z E u e 1 8 z O C w z O X 0 m c X V v d D s s J n F 1 b 3 Q 7 U 2 V j d G l v b j E v N l Y g M j E t Z G l j X z E y I D M w X 0 N s Z W F y I H N l b n N v c i B k Y X R h L 0 F 1 d G 9 S Z W 1 v d m V k Q 2 9 s d W 1 u c z E u e 1 8 z O S w 0 M H 0 m c X V v d D s s J n F 1 b 3 Q 7 U 2 V j d G l v b j E v N l Y g M j E t Z G l j X z E y I D M w X 0 N s Z W F y I H N l b n N v c i B k Y X R h L 0 F 1 d G 9 S Z W 1 v d m V k Q 2 9 s d W 1 u c z E u e 1 8 0 M C w 0 M X 0 m c X V v d D s s J n F 1 b 3 Q 7 U 2 V j d G l v b j E v N l Y g M j E t Z G l j X z E y I D M w X 0 N s Z W F y I H N l b n N v c i B k Y X R h L 0 F 1 d G 9 S Z W 1 v d m V k Q 2 9 s d W 1 u c z E u e 1 8 0 M S w 0 M n 0 m c X V v d D s s J n F 1 b 3 Q 7 U 2 V j d G l v b j E v N l Y g M j E t Z G l j X z E y I D M w X 0 N s Z W F y I H N l b n N v c i B k Y X R h L 0 F 1 d G 9 S Z W 1 v d m V k Q 2 9 s d W 1 u c z E u e 1 8 0 M i w 0 M 3 0 m c X V v d D s s J n F 1 b 3 Q 7 U 2 V j d G l v b j E v N l Y g M j E t Z G l j X z E y I D M w X 0 N s Z W F y I H N l b n N v c i B k Y X R h L 0 F 1 d G 9 S Z W 1 v d m V k Q 2 9 s d W 1 u c z E u e 1 8 0 M y w 0 N H 0 m c X V v d D s s J n F 1 b 3 Q 7 U 2 V j d G l v b j E v N l Y g M j E t Z G l j X z E y I D M w X 0 N s Z W F y I H N l b n N v c i B k Y X R h L 0 F 1 d G 9 S Z W 1 v d m V k Q 2 9 s d W 1 u c z E u e 1 8 0 N C w 0 N X 0 m c X V v d D s s J n F 1 b 3 Q 7 U 2 V j d G l v b j E v N l Y g M j E t Z G l j X z E y I D M w X 0 N s Z W F y I H N l b n N v c i B k Y X R h L 0 F 1 d G 9 S Z W 1 v d m V k Q 2 9 s d W 1 u c z E u e 1 8 0 N S w 0 N n 0 m c X V v d D s s J n F 1 b 3 Q 7 U 2 V j d G l v b j E v N l Y g M j E t Z G l j X z E y I D M w X 0 N s Z W F y I H N l b n N v c i B k Y X R h L 0 F 1 d G 9 S Z W 1 v d m V k Q 2 9 s d W 1 u c z E u e 1 8 0 N i w 0 N 3 0 m c X V v d D s s J n F 1 b 3 Q 7 U 2 V j d G l v b j E v N l Y g M j E t Z G l j X z E y I D M w X 0 N s Z W F y I H N l b n N v c i B k Y X R h L 0 F 1 d G 9 S Z W 1 v d m V k Q 2 9 s d W 1 u c z E u e 1 8 0 N y w 0 O H 0 m c X V v d D s s J n F 1 b 3 Q 7 U 2 V j d G l v b j E v N l Y g M j E t Z G l j X z E y I D M w X 0 N s Z W F y I H N l b n N v c i B k Y X R h L 0 F 1 d G 9 S Z W 1 v d m V k Q 2 9 s d W 1 u c z E u e 1 8 0 O C w 0 O X 0 m c X V v d D s s J n F 1 b 3 Q 7 U 2 V j d G l v b j E v N l Y g M j E t Z G l j X z E y I D M w X 0 N s Z W F y I H N l b n N v c i B k Y X R h L 0 F 1 d G 9 S Z W 1 v d m V k Q 2 9 s d W 1 u c z E u e 1 8 0 O S w 1 M H 0 m c X V v d D s s J n F 1 b 3 Q 7 U 2 V j d G l v b j E v N l Y g M j E t Z G l j X z E y I D M w X 0 N s Z W F y I H N l b n N v c i B k Y X R h L 0 F 1 d G 9 S Z W 1 v d m V k Q 2 9 s d W 1 u c z E u e 1 8 1 M C w 1 M X 0 m c X V v d D s s J n F 1 b 3 Q 7 U 2 V j d G l v b j E v N l Y g M j E t Z G l j X z E y I D M w X 0 N s Z W F y I H N l b n N v c i B k Y X R h L 0 F 1 d G 9 S Z W 1 v d m V k Q 2 9 s d W 1 u c z E u e 1 8 1 M S w 1 M n 0 m c X V v d D s s J n F 1 b 3 Q 7 U 2 V j d G l v b j E v N l Y g M j E t Z G l j X z E y I D M w X 0 N s Z W F y I H N l b n N v c i B k Y X R h L 0 F 1 d G 9 S Z W 1 v d m V k Q 2 9 s d W 1 u c z E u e 1 8 1 M i w 1 M 3 0 m c X V v d D s s J n F 1 b 3 Q 7 U 2 V j d G l v b j E v N l Y g M j E t Z G l j X z E y I D M w X 0 N s Z W F y I H N l b n N v c i B k Y X R h L 0 F 1 d G 9 S Z W 1 v d m V k Q 2 9 s d W 1 u c z E u e 1 8 1 M y w 1 N H 0 m c X V v d D s s J n F 1 b 3 Q 7 U 2 V j d G l v b j E v N l Y g M j E t Z G l j X z E y I D M w X 0 N s Z W F y I H N l b n N v c i B k Y X R h L 0 F 1 d G 9 S Z W 1 v d m V k Q 2 9 s d W 1 u c z E u e 1 8 1 N C w 1 N X 0 m c X V v d D s s J n F 1 b 3 Q 7 U 2 V j d G l v b j E v N l Y g M j E t Z G l j X z E y I D M w X 0 N s Z W F y I H N l b n N v c i B k Y X R h L 0 F 1 d G 9 S Z W 1 v d m V k Q 2 9 s d W 1 u c z E u e 1 8 1 N S w 1 N n 0 m c X V v d D s s J n F 1 b 3 Q 7 U 2 V j d G l v b j E v N l Y g M j E t Z G l j X z E y I D M w X 0 N s Z W F y I H N l b n N v c i B k Y X R h L 0 F 1 d G 9 S Z W 1 v d m V k Q 2 9 s d W 1 u c z E u e 1 8 1 N i w 1 N 3 0 m c X V v d D s s J n F 1 b 3 Q 7 U 2 V j d G l v b j E v N l Y g M j E t Z G l j X z E y I D M w X 0 N s Z W F y I H N l b n N v c i B k Y X R h L 0 F 1 d G 9 S Z W 1 v d m V k Q 2 9 s d W 1 u c z E u e 1 8 1 N y w 1 O H 0 m c X V v d D s s J n F 1 b 3 Q 7 U 2 V j d G l v b j E v N l Y g M j E t Z G l j X z E y I D M w X 0 N s Z W F y I H N l b n N v c i B k Y X R h L 0 F 1 d G 9 S Z W 1 v d m V k Q 2 9 s d W 1 u c z E u e 1 8 1 O C w 1 O X 0 m c X V v d D s s J n F 1 b 3 Q 7 U 2 V j d G l v b j E v N l Y g M j E t Z G l j X z E y I D M w X 0 N s Z W F y I H N l b n N v c i B k Y X R h L 0 F 1 d G 9 S Z W 1 v d m V k Q 2 9 s d W 1 u c z E u e 1 8 1 O S w 2 M H 0 m c X V v d D s s J n F 1 b 3 Q 7 U 2 V j d G l v b j E v N l Y g M j E t Z G l j X z E y I D M w X 0 N s Z W F y I H N l b n N v c i B k Y X R h L 0 F 1 d G 9 S Z W 1 v d m V k Q 2 9 s d W 1 u c z E u e 1 8 2 M C w 2 M X 0 m c X V v d D s s J n F 1 b 3 Q 7 U 2 V j d G l v b j E v N l Y g M j E t Z G l j X z E y I D M w X 0 N s Z W F y I H N l b n N v c i B k Y X R h L 0 F 1 d G 9 S Z W 1 v d m V k Q 2 9 s d W 1 u c z E u e 1 8 2 M S w 2 M n 0 m c X V v d D s s J n F 1 b 3 Q 7 U 2 V j d G l v b j E v N l Y g M j E t Z G l j X z E y I D M w X 0 N s Z W F y I H N l b n N v c i B k Y X R h L 0 F 1 d G 9 S Z W 1 v d m V k Q 2 9 s d W 1 u c z E u e 1 8 2 M i w 2 M 3 0 m c X V v d D s s J n F 1 b 3 Q 7 U 2 V j d G l v b j E v N l Y g M j E t Z G l j X z E y I D M w X 0 N s Z W F y I H N l b n N v c i B k Y X R h L 0 F 1 d G 9 S Z W 1 v d m V k Q 2 9 s d W 1 u c z E u e 1 8 2 M y w 2 N H 0 m c X V v d D s s J n F 1 b 3 Q 7 U 2 V j d G l v b j E v N l Y g M j E t Z G l j X z E y I D M w X 0 N s Z W F y I H N l b n N v c i B k Y X R h L 0 F 1 d G 9 S Z W 1 v d m V k Q 2 9 s d W 1 u c z E u e 1 8 2 N C w 2 N X 0 m c X V v d D s s J n F 1 b 3 Q 7 U 2 V j d G l v b j E v N l Y g M j E t Z G l j X z E y I D M w X 0 N s Z W F y I H N l b n N v c i B k Y X R h L 0 F 1 d G 9 S Z W 1 v d m V k Q 2 9 s d W 1 u c z E u e 1 8 2 N S w 2 N n 0 m c X V v d D s s J n F 1 b 3 Q 7 U 2 V j d G l v b j E v N l Y g M j E t Z G l j X z E y I D M w X 0 N s Z W F y I H N l b n N v c i B k Y X R h L 0 F 1 d G 9 S Z W 1 v d m V k Q 2 9 s d W 1 u c z E u e 1 8 2 N i w 2 N 3 0 m c X V v d D s s J n F 1 b 3 Q 7 U 2 V j d G l v b j E v N l Y g M j E t Z G l j X z E y I D M w X 0 N s Z W F y I H N l b n N v c i B k Y X R h L 0 F 1 d G 9 S Z W 1 v d m V k Q 2 9 s d W 1 u c z E u e 1 8 2 N y w 2 O H 0 m c X V v d D s s J n F 1 b 3 Q 7 U 2 V j d G l v b j E v N l Y g M j E t Z G l j X z E y I D M w X 0 N s Z W F y I H N l b n N v c i B k Y X R h L 0 F 1 d G 9 S Z W 1 v d m V k Q 2 9 s d W 1 u c z E u e 1 8 2 O C w 2 O X 0 m c X V v d D s s J n F 1 b 3 Q 7 U 2 V j d G l v b j E v N l Y g M j E t Z G l j X z E y I D M w X 0 N s Z W F y I H N l b n N v c i B k Y X R h L 0 F 1 d G 9 S Z W 1 v d m V k Q 2 9 s d W 1 u c z E u e 1 8 2 O S w 3 M H 0 m c X V v d D s s J n F 1 b 3 Q 7 U 2 V j d G l v b j E v N l Y g M j E t Z G l j X z E y I D M w X 0 N s Z W F y I H N l b n N v c i B k Y X R h L 0 F 1 d G 9 S Z W 1 v d m V k Q 2 9 s d W 1 u c z E u e 1 8 3 M C w 3 M X 0 m c X V v d D s s J n F 1 b 3 Q 7 U 2 V j d G l v b j E v N l Y g M j E t Z G l j X z E y I D M w X 0 N s Z W F y I H N l b n N v c i B k Y X R h L 0 F 1 d G 9 S Z W 1 v d m V k Q 2 9 s d W 1 u c z E u e 1 8 3 M S w 3 M n 0 m c X V v d D s s J n F 1 b 3 Q 7 U 2 V j d G l v b j E v N l Y g M j E t Z G l j X z E y I D M w X 0 N s Z W F y I H N l b n N v c i B k Y X R h L 0 F 1 d G 9 S Z W 1 v d m V k Q 2 9 s d W 1 u c z E u e 1 8 3 M i w 3 M 3 0 m c X V v d D s s J n F 1 b 3 Q 7 U 2 V j d G l v b j E v N l Y g M j E t Z G l j X z E y I D M w X 0 N s Z W F y I H N l b n N v c i B k Y X R h L 0 F 1 d G 9 S Z W 1 v d m V k Q 2 9 s d W 1 u c z E u e 1 8 3 M y w 3 N H 0 m c X V v d D s s J n F 1 b 3 Q 7 U 2 V j d G l v b j E v N l Y g M j E t Z G l j X z E y I D M w X 0 N s Z W F y I H N l b n N v c i B k Y X R h L 0 F 1 d G 9 S Z W 1 v d m V k Q 2 9 s d W 1 u c z E u e 1 8 3 N C w 3 N X 0 m c X V v d D s s J n F 1 b 3 Q 7 U 2 V j d G l v b j E v N l Y g M j E t Z G l j X z E y I D M w X 0 N s Z W F y I H N l b n N v c i B k Y X R h L 0 F 1 d G 9 S Z W 1 v d m V k Q 2 9 s d W 1 u c z E u e 1 8 3 N S w 3 N n 0 m c X V v d D s s J n F 1 b 3 Q 7 U 2 V j d G l v b j E v N l Y g M j E t Z G l j X z E y I D M w X 0 N s Z W F y I H N l b n N v c i B k Y X R h L 0 F 1 d G 9 S Z W 1 v d m V k Q 2 9 s d W 1 u c z E u e 1 8 3 N i w 3 N 3 0 m c X V v d D s s J n F 1 b 3 Q 7 U 2 V j d G l v b j E v N l Y g M j E t Z G l j X z E y I D M w X 0 N s Z W F y I H N l b n N v c i B k Y X R h L 0 F 1 d G 9 S Z W 1 v d m V k Q 2 9 s d W 1 u c z E u e 1 8 3 N y w 3 O H 0 m c X V v d D s s J n F 1 b 3 Q 7 U 2 V j d G l v b j E v N l Y g M j E t Z G l j X z E y I D M w X 0 N s Z W F y I H N l b n N v c i B k Y X R h L 0 F 1 d G 9 S Z W 1 v d m V k Q 2 9 s d W 1 u c z E u e 1 8 3 O C w 3 O X 0 m c X V v d D s s J n F 1 b 3 Q 7 U 2 V j d G l v b j E v N l Y g M j E t Z G l j X z E y I D M w X 0 N s Z W F y I H N l b n N v c i B k Y X R h L 0 F 1 d G 9 S Z W 1 v d m V k Q 2 9 s d W 1 u c z E u e 1 8 3 O S w 4 M H 0 m c X V v d D s s J n F 1 b 3 Q 7 U 2 V j d G l v b j E v N l Y g M j E t Z G l j X z E y I D M w X 0 N s Z W F y I H N l b n N v c i B k Y X R h L 0 F 1 d G 9 S Z W 1 v d m V k Q 2 9 s d W 1 u c z E u e 1 8 4 M C w 4 M X 0 m c X V v d D s s J n F 1 b 3 Q 7 U 2 V j d G l v b j E v N l Y g M j E t Z G l j X z E y I D M w X 0 N s Z W F y I H N l b n N v c i B k Y X R h L 0 F 1 d G 9 S Z W 1 v d m V k Q 2 9 s d W 1 u c z E u e 1 8 4 M S w 4 M n 0 m c X V v d D s s J n F 1 b 3 Q 7 U 2 V j d G l v b j E v N l Y g M j E t Z G l j X z E y I D M w X 0 N s Z W F y I H N l b n N v c i B k Y X R h L 0 F 1 d G 9 S Z W 1 v d m V k Q 2 9 s d W 1 u c z E u e 1 8 4 M i w 4 M 3 0 m c X V v d D s s J n F 1 b 3 Q 7 U 2 V j d G l v b j E v N l Y g M j E t Z G l j X z E y I D M w X 0 N s Z W F y I H N l b n N v c i B k Y X R h L 0 F 1 d G 9 S Z W 1 v d m V k Q 2 9 s d W 1 u c z E u e 1 8 4 M y w 4 N H 0 m c X V v d D s s J n F 1 b 3 Q 7 U 2 V j d G l v b j E v N l Y g M j E t Z G l j X z E y I D M w X 0 N s Z W F y I H N l b n N v c i B k Y X R h L 0 F 1 d G 9 S Z W 1 v d m V k Q 2 9 s d W 1 u c z E u e 1 8 4 N C w 4 N X 0 m c X V v d D s s J n F 1 b 3 Q 7 U 2 V j d G l v b j E v N l Y g M j E t Z G l j X z E y I D M w X 0 N s Z W F y I H N l b n N v c i B k Y X R h L 0 F 1 d G 9 S Z W 1 v d m V k Q 2 9 s d W 1 u c z E u e 1 8 4 N S w 4 N n 0 m c X V v d D s s J n F 1 b 3 Q 7 U 2 V j d G l v b j E v N l Y g M j E t Z G l j X z E y I D M w X 0 N s Z W F y I H N l b n N v c i B k Y X R h L 0 F 1 d G 9 S Z W 1 v d m V k Q 2 9 s d W 1 u c z E u e 1 8 4 N i w 4 N 3 0 m c X V v d D s s J n F 1 b 3 Q 7 U 2 V j d G l v b j E v N l Y g M j E t Z G l j X z E y I D M w X 0 N s Z W F y I H N l b n N v c i B k Y X R h L 0 F 1 d G 9 S Z W 1 v d m V k Q 2 9 s d W 1 u c z E u e 1 8 4 N y w 4 O H 0 m c X V v d D s s J n F 1 b 3 Q 7 U 2 V j d G l v b j E v N l Y g M j E t Z G l j X z E y I D M w X 0 N s Z W F y I H N l b n N v c i B k Y X R h L 0 F 1 d G 9 S Z W 1 v d m V k Q 2 9 s d W 1 u c z E u e 1 8 4 O C w 4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Z W J T I w M j E t Z G l j X z E y J T I w M z B f Q 2 x l Y X I l M j B z Z W 5 z b 3 I l M j B k Y X R h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2 V i U y M D I x L W R p Y 1 8 x M i U y M D M w X 0 N s Z W F y J T I w c 2 V u c 2 9 y J T I w Z G F 0 Y S 9 J b n R l c 3 R h e m l v b m k l M j B h b H p h d G U l M j B k a S U y M G x p d m V s b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2 V i U y M D I x L W R p Y 1 8 x M i U y M D M w X 0 N s Z W F y J T I w c 2 V u c 2 9 y J T I w Z G F 0 Y S 9 N b 2 R p Z m l j Y X R v J T I w d G l w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b f s P 6 8 U f V S K 4 c 2 C X q / K G T A A A A A A I A A A A A A B B m A A A A A Q A A I A A A A D q X f C / 5 X d U P T k 7 k F M l k R e w P b G l I 9 B A i 6 G Y F C 1 9 q s v d 7 A A A A A A 6 A A A A A A g A A I A A A A B b r C D 5 L w m U r W c 0 v l G 3 B n P n r M p o K H b v e M z / D g i Y U J I V i U A A A A C m D K h q o W u g k E B u S Q j r j W Y + b X 5 r Q v E n a m W L r n O 8 f k x H s f q s e F u I k i s 3 U t y s w q r F Y 6 2 F n Q x Q Q x h Q u i m X 6 V 0 K 3 z W E / 9 w X N y 2 U i K x V t 9 p A S U p y J Q A A A A G T f s Q A z x O k O v c u O a Y S X / 8 W L X q W y v D h d 7 K W W h + N 3 / f t R X 9 0 M D Z 0 F M M h b g u K v q 6 + I t x a F M F + 9 m 7 I i L X v g 5 z 0 M J M c = < / D a t a M a s h u p > 
</file>

<file path=customXml/itemProps1.xml><?xml version="1.0" encoding="utf-8"?>
<ds:datastoreItem xmlns:ds="http://schemas.openxmlformats.org/officeDocument/2006/customXml" ds:itemID="{99F32EBA-1A32-40C8-AC34-A2B6AD9C48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6V_info</vt:lpstr>
      <vt:lpstr>Materiali aula</vt:lpstr>
      <vt:lpstr>Electric lighting</vt:lpstr>
      <vt:lpstr>Clear Sky</vt:lpstr>
      <vt:lpstr>Electric lighting+Clear Sky</vt:lpstr>
      <vt:lpstr>LN+LA_CS</vt:lpstr>
      <vt:lpstr>Overcast Sky</vt:lpstr>
      <vt:lpstr>Electric lighting+Overcast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2023-05-07T16:38:39Z</cp:lastPrinted>
  <dcterms:created xsi:type="dcterms:W3CDTF">2023-04-11T17:50:26Z</dcterms:created>
  <dcterms:modified xsi:type="dcterms:W3CDTF">2023-06-29T10:43:24Z</dcterms:modified>
</cp:coreProperties>
</file>